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defaultThemeVersion="124226"/>
  <bookViews>
    <workbookView xWindow="240" yWindow="30" windowWidth="15600" windowHeight="7485" firstSheet="3" activeTab="3"/>
  </bookViews>
  <sheets>
    <sheet name="MT" sheetId="6" state="hidden" r:id="rId1"/>
    <sheet name="foxz" sheetId="9" state="hidden" r:id="rId2"/>
    <sheet name="foxz_2" sheetId="13" state="veryHidden" r:id="rId3"/>
    <sheet name="Kèm theo Tờ trình" sheetId="12" r:id="rId4"/>
    <sheet name="Kèm theo Quyết định" sheetId="11" r:id="rId5"/>
    <sheet name="Biêu Ngghi Quyết" sheetId="10" r:id="rId6"/>
  </sheets>
  <definedNames>
    <definedName name="_xlnm.Print_Titles" localSheetId="5">'Biêu Ngghi Quyết'!$7:$7</definedName>
  </definedNames>
  <calcPr calcId="144525"/>
</workbook>
</file>

<file path=xl/calcChain.xml><?xml version="1.0" encoding="utf-8"?>
<calcChain xmlns="http://schemas.openxmlformats.org/spreadsheetml/2006/main">
  <c r="F46" i="12" l="1"/>
  <c r="F45" i="12" s="1"/>
  <c r="E46" i="12"/>
  <c r="D46" i="12"/>
  <c r="D45" i="12" s="1"/>
  <c r="E45" i="12"/>
  <c r="F42" i="12"/>
  <c r="E42" i="12"/>
  <c r="D42" i="12"/>
  <c r="F39" i="12"/>
  <c r="F27" i="12"/>
  <c r="E27" i="12"/>
  <c r="D27" i="12"/>
  <c r="F25" i="12"/>
  <c r="E25" i="12"/>
  <c r="D25" i="12"/>
  <c r="F24" i="12"/>
  <c r="F23" i="12" s="1"/>
  <c r="F22" i="12" s="1"/>
  <c r="E23" i="12"/>
  <c r="E22" i="12" s="1"/>
  <c r="D23" i="12"/>
  <c r="D22" i="12"/>
  <c r="F15" i="12"/>
  <c r="E15" i="12"/>
  <c r="D15" i="12"/>
  <c r="F14" i="12"/>
  <c r="F13" i="12"/>
  <c r="F12" i="12"/>
  <c r="F11" i="12" s="1"/>
  <c r="E11" i="12"/>
  <c r="E10" i="12" s="1"/>
  <c r="E9" i="12" s="1"/>
  <c r="D11" i="12"/>
  <c r="D10" i="12"/>
  <c r="D9" i="12" s="1"/>
  <c r="F46" i="11"/>
  <c r="E46" i="11"/>
  <c r="E45" i="11" s="1"/>
  <c r="D46" i="11"/>
  <c r="F45" i="11"/>
  <c r="D45" i="11"/>
  <c r="F42" i="11"/>
  <c r="E42" i="11"/>
  <c r="D42" i="11"/>
  <c r="F39" i="11"/>
  <c r="F27" i="11" s="1"/>
  <c r="E27" i="11"/>
  <c r="D27" i="11"/>
  <c r="F25" i="11"/>
  <c r="E25" i="11"/>
  <c r="D25" i="11"/>
  <c r="F24" i="11"/>
  <c r="F23" i="11"/>
  <c r="E23" i="11"/>
  <c r="D23" i="11"/>
  <c r="D22" i="11" s="1"/>
  <c r="E22" i="11"/>
  <c r="F15" i="11"/>
  <c r="E15" i="11"/>
  <c r="D15" i="11"/>
  <c r="F14" i="11"/>
  <c r="F13" i="11"/>
  <c r="F12" i="11"/>
  <c r="F11" i="11"/>
  <c r="E11" i="11"/>
  <c r="D11" i="11"/>
  <c r="D10" i="11" s="1"/>
  <c r="D9" i="11" s="1"/>
  <c r="E10" i="11"/>
  <c r="E9" i="11" s="1"/>
  <c r="F10" i="12" l="1"/>
  <c r="F9" i="12" s="1"/>
  <c r="F10" i="11"/>
  <c r="F9" i="11" s="1"/>
  <c r="F22" i="11"/>
  <c r="E22" i="10"/>
  <c r="F22" i="10"/>
  <c r="D22" i="10"/>
  <c r="E42" i="10" l="1"/>
  <c r="F42" i="10"/>
  <c r="D42" i="10"/>
  <c r="F46" i="10" l="1"/>
  <c r="F45" i="10" s="1"/>
  <c r="E46" i="10"/>
  <c r="D46" i="10"/>
  <c r="D45" i="10" s="1"/>
  <c r="E45" i="10"/>
  <c r="F39" i="10"/>
  <c r="F27" i="10"/>
  <c r="E27" i="10"/>
  <c r="D27" i="10"/>
  <c r="F25" i="10"/>
  <c r="E25" i="10"/>
  <c r="D25" i="10"/>
  <c r="F24" i="10"/>
  <c r="F23" i="10" s="1"/>
  <c r="E23" i="10"/>
  <c r="D23" i="10"/>
  <c r="F15" i="10"/>
  <c r="E15" i="10"/>
  <c r="D15" i="10"/>
  <c r="F14" i="10"/>
  <c r="F13" i="10"/>
  <c r="F12" i="10"/>
  <c r="E11" i="10"/>
  <c r="D11" i="10"/>
  <c r="D10" i="10" l="1"/>
  <c r="D9" i="10" s="1"/>
  <c r="F11" i="10"/>
  <c r="E10" i="10"/>
  <c r="E9" i="10" s="1"/>
  <c r="F10" i="10"/>
  <c r="F9" i="10" s="1"/>
</calcChain>
</file>

<file path=xl/sharedStrings.xml><?xml version="1.0" encoding="utf-8"?>
<sst xmlns="http://schemas.openxmlformats.org/spreadsheetml/2006/main" count="618" uniqueCount="352">
  <si>
    <t>STT</t>
  </si>
  <si>
    <t>NỘI DUNG</t>
  </si>
  <si>
    <t>Huyện 
Mường Tè</t>
  </si>
  <si>
    <t>TỔNG CHI NGÂN SÁCH</t>
  </si>
  <si>
    <t>A</t>
  </si>
  <si>
    <t>CHI CÂN ĐỐI NSĐP</t>
  </si>
  <si>
    <t>I</t>
  </si>
  <si>
    <t>Chi Đầu tư phát triển</t>
  </si>
  <si>
    <t>Chi XDCB tập trung</t>
  </si>
  <si>
    <t>- Trong đó: Bố trí tối thiểu cho lĩnh vực giáo dục - đào tạo</t>
  </si>
  <si>
    <t>1.1</t>
  </si>
  <si>
    <t>Cân đối ngân sách huyện, thành phố</t>
  </si>
  <si>
    <t>Chi từ nguồn thu tiền sử dụng đất</t>
  </si>
  <si>
    <t>- Chi đầu tư</t>
  </si>
  <si>
    <t>- Kinh phí thực hiện công tác đo đạc, lập cơ sở dữ liệu, hồ sơ địa chính và cấp giấy chứng nhận quyền sử dụng đất, quy hoạch sử dụng đất và công tác kiểm kê đất đai</t>
  </si>
  <si>
    <t>II</t>
  </si>
  <si>
    <t>Chi thường xuyên :</t>
  </si>
  <si>
    <t xml:space="preserve"> Chi sự nghiệp kinh tế</t>
  </si>
  <si>
    <t>a. Theo định mức 7% chi thường xuyên</t>
  </si>
  <si>
    <t>* 7% theo định mức</t>
  </si>
  <si>
    <t xml:space="preserve"> + Lương tăng thêm</t>
  </si>
  <si>
    <t xml:space="preserve"> . Biên chế</t>
  </si>
  <si>
    <t xml:space="preserve"> . Hệ số lương bình quân</t>
  </si>
  <si>
    <t xml:space="preserve"> </t>
  </si>
  <si>
    <t xml:space="preserve"> - Sự nghiệp Nông nghiệp, lâm nghiệp</t>
  </si>
  <si>
    <t>Tr.đó: + Vốn hỗ trợ SX Nông nghiệp theo QĐ 29/2016/QĐ-UBND</t>
  </si>
  <si>
    <t xml:space="preserve">          + Kinh phí KNKLKC-Mô hình, Lâm nghiệp</t>
  </si>
  <si>
    <t xml:space="preserve">          + Kinh phí cho biên chế sự nghiệp NN</t>
  </si>
  <si>
    <t xml:space="preserve"> - Sự nghiệp Giao thông</t>
  </si>
  <si>
    <t xml:space="preserve"> - Sự nghiệp Thuỷ lợi</t>
  </si>
  <si>
    <t xml:space="preserve"> - Chi sự nghiệp kinh tế khác</t>
  </si>
  <si>
    <t xml:space="preserve"> + Sự nghiệp môi trường</t>
  </si>
  <si>
    <t xml:space="preserve"> + Điện chiếu sáng </t>
  </si>
  <si>
    <t xml:space="preserve"> + KP ban chỉ đạo các chương trình</t>
  </si>
  <si>
    <t xml:space="preserve"> + KP biên chế các SN kinh tế khác</t>
  </si>
  <si>
    <t xml:space="preserve"> + Khác</t>
  </si>
  <si>
    <t>b. Sự nghiệp kinh tế khác</t>
  </si>
  <si>
    <t>- Kinh phí lát vỉa hè, chỉnh trang đô thị, hệ thống điện chiếu sáng, hệ thống thoát nước</t>
  </si>
  <si>
    <t>- Hỗ trợ kinh phí duy tu, bảo dưỡng, phát quang thông tầm nhìn đường tuần tra biên giới (Hỗ trợ bình quân 20,7tr.đ/Km, Tổng mức hỗ trợ bằng kinh phí đã bố trí cho Biên phòng tỉnh và Sở Ngoại vụ năm 2017)</t>
  </si>
  <si>
    <t>- Kinh phí thực hiện chính sách hỗ trợ để bảo vệ và phát triển đất trồng lúa</t>
  </si>
  <si>
    <t>- Kinh phí miễn thuỷ lợi phí</t>
  </si>
  <si>
    <t>- Kinh phí sửa chữa các công trình giao thông, thủy lợi, cấp nước do huyện quản lý</t>
  </si>
  <si>
    <t>c. Kinh phí thực hiện các Đề án, Nghị quyết</t>
  </si>
  <si>
    <t>- Bổ sung phần chênh lệch chính sách hỗ trợ nông nghiệp theo Quyết định số 29/2016/QĐ-UBND</t>
  </si>
  <si>
    <t xml:space="preserve"> Chi sự nghiệp GD - ĐTvà dạy nghề</t>
  </si>
  <si>
    <t>2.1</t>
  </si>
  <si>
    <t xml:space="preserve">Sự nghiệp giáo dục: </t>
  </si>
  <si>
    <t>a</t>
  </si>
  <si>
    <t>Các chỉ tiêu</t>
  </si>
  <si>
    <t xml:space="preserve"> - Biên chế giao năm học 2017-2018</t>
  </si>
  <si>
    <t xml:space="preserve">  + Biên chế không bao gồm NĐ68</t>
  </si>
  <si>
    <t xml:space="preserve">  + Biên chế theo NĐ68</t>
  </si>
  <si>
    <t xml:space="preserve"> - Biên chế có mặt 01/9/2017</t>
  </si>
  <si>
    <t>b</t>
  </si>
  <si>
    <t>Kinh phí thực hiện</t>
  </si>
  <si>
    <t>* Kinh phí theo định mức</t>
  </si>
  <si>
    <t>+ Định mức</t>
  </si>
  <si>
    <t>- KP theo biên chế có mặt 01/9/2017</t>
  </si>
  <si>
    <t>* Kinh phí chi trả lương cho đối tượng NĐ 68/2000/NĐ-CP</t>
  </si>
  <si>
    <t>- Đối tượng NĐ 68/2000/NĐ-CP</t>
  </si>
  <si>
    <t>+ Hệ số lương bình quân</t>
  </si>
  <si>
    <t xml:space="preserve">* Tiền lương tăng thêm </t>
  </si>
  <si>
    <t>- Đối với biên chế hiện có mặt tại 01/9/2017</t>
  </si>
  <si>
    <t>*  Kinh phí chi trả cho đối tượng đang hợp đồng</t>
  </si>
  <si>
    <t>- Số đối tượng</t>
  </si>
  <si>
    <t>- Hệ số lương</t>
  </si>
  <si>
    <t xml:space="preserve"> * KP thực hiện NĐ 116/2016/NĐ-CP </t>
  </si>
  <si>
    <t>- Kinh phí hỗ trợ tiền ăn</t>
  </si>
  <si>
    <t xml:space="preserve"> + Số đối tượng học sinh bán trú</t>
  </si>
  <si>
    <t xml:space="preserve"> Từ tháng 1-T5 </t>
  </si>
  <si>
    <t>Từ tháng 9-T12</t>
  </si>
  <si>
    <t xml:space="preserve"> + Mức hỗ trợ</t>
  </si>
  <si>
    <t>- Kinh phí mua tủ thuốc, dung cụ thể thao</t>
  </si>
  <si>
    <t xml:space="preserve"> + Số đối tượng học sinh bán trú học tại Trường PTDT Bán trú</t>
  </si>
  <si>
    <t xml:space="preserve">- Kinh phí hỗ trợ thuê nhà </t>
  </si>
  <si>
    <t xml:space="preserve">  + Số đối tượng học sinh bán trú phải tự lo chỗ ở</t>
  </si>
  <si>
    <t xml:space="preserve">  + Mức hỗ trợ</t>
  </si>
  <si>
    <t xml:space="preserve"> * KP hỗ trợ tiền ăn cho trẻ em 3- 5tuổi theo QĐ239;QĐ 60</t>
  </si>
  <si>
    <t>+ Số lượng cháu (mức hưởng 120.000đ/tháng x 9t)</t>
  </si>
  <si>
    <t xml:space="preserve"> Từ tháng 1-T5 (SĐT:      ĐT)</t>
  </si>
  <si>
    <t>Từ tháng 9-T12 (SĐT:      ĐT)</t>
  </si>
  <si>
    <t xml:space="preserve"> * KP thực hiện NĐ 86/2015/NĐ-CP </t>
  </si>
  <si>
    <t>- Kinh phí hỗ trợ chi phí học tập</t>
  </si>
  <si>
    <t>+ Đối tượng học sinh các cấp học (MN+TH+THCS+THPT+Ntrú)</t>
  </si>
  <si>
    <t>- Kinh phí miễn giảm học phí</t>
  </si>
  <si>
    <t xml:space="preserve">* Hỗ trợ KP vận chuyển gạo </t>
  </si>
  <si>
    <t>* KP đối ứng vốn sự nghiệp thực hiện CT SEQAP 2014-2015</t>
  </si>
  <si>
    <t>* KP học sinh dân tộc ít người theo Nghị định 57/2017NĐ-CP (Tính cho học kỳ II năm học 2017-2018 từ tháng 1-T5/2018)</t>
  </si>
  <si>
    <t>* Kinh phí thực hiện chính sách đối với học sinh, sinh viên  khuyết tật thuộc hộ nghèo và hộ cận nghèo theo Thông tư liên tịch số 42/2013/TTLT-BGDĐT-BLĐTBXH-BTC</t>
  </si>
  <si>
    <t>- Hỗ trợ học bổng</t>
  </si>
  <si>
    <t>+ Số đối tượng</t>
  </si>
  <si>
    <t>- Kinh phí hỗ trợ mua phương tiện, đồ dùng học tập (1tr.Đ/học sinh)</t>
  </si>
  <si>
    <t>* Kinh phí thực hiện Đề án nâng cao chất lượng giáo dục vùng đặc biệt khó khăn theo Nghị quyết số 34/2016/NQ-HĐND</t>
  </si>
  <si>
    <t>* Kinh phí hỗ trợ tiền nấu ăn tại các cơ sở giáo dục theo Nghị quyết số 35/2016/NQ-HĐND</t>
  </si>
  <si>
    <t>* Hỗ trợ kinh phí nâng cấp, sửa chữa các trường bán trú, trường dự kiến đạt chuẩn quốc gia, duy trì trường chuẩn và khắc phục phòng học tạm</t>
  </si>
  <si>
    <t>2.2</t>
  </si>
  <si>
    <t>Sự nghiệp đào tạo và dạy nghề:</t>
  </si>
  <si>
    <t xml:space="preserve"> * Trung tâm bồi dưỡng chính trị</t>
  </si>
  <si>
    <t xml:space="preserve"> - Kinh phí tính định mức phân bổ: </t>
  </si>
  <si>
    <t xml:space="preserve"> + Định mức</t>
  </si>
  <si>
    <t xml:space="preserve"> + Biên chế</t>
  </si>
  <si>
    <t xml:space="preserve"> -  Lương tăng thêm</t>
  </si>
  <si>
    <t xml:space="preserve"> + Hệ số lương</t>
  </si>
  <si>
    <t xml:space="preserve"> + Hệ số lương tính phụ cấp</t>
  </si>
  <si>
    <t>- Mở lớp đào tạo:</t>
  </si>
  <si>
    <t xml:space="preserve"> * Trung tâm giáo dục nghề nghiệp-giáo dục thường xuyên</t>
  </si>
  <si>
    <t>- Kinh phí theo định mức</t>
  </si>
  <si>
    <t xml:space="preserve"> + Biên chế giao 2016</t>
  </si>
  <si>
    <t xml:space="preserve"> + Định mức phân bổ:(Bằng sự nghiệp giáo dục)</t>
  </si>
  <si>
    <t>+ Hệ số lương</t>
  </si>
  <si>
    <t xml:space="preserve"> + Hệ số lương bình quân</t>
  </si>
  <si>
    <t>* Đào tạo theo NQ 120/2014/HĐND + Thông tư 139/TT-BTC</t>
  </si>
  <si>
    <t>* KP ĐT nghề cho lao động NT theo NQ GĐ 2011-2020</t>
  </si>
  <si>
    <t>* KP sửa chữa trung tâm giáo dục nghề nghiệp-giáo dục thường xuyên</t>
  </si>
  <si>
    <t xml:space="preserve"> SN văn hóa - thông tin: </t>
  </si>
  <si>
    <t>* Định mức phân bổ: (26.900đ  )</t>
  </si>
  <si>
    <t xml:space="preserve"> - Dân số:</t>
  </si>
  <si>
    <t xml:space="preserve"> * Lương tăng thêm</t>
  </si>
  <si>
    <t xml:space="preserve"> - Biên chế</t>
  </si>
  <si>
    <t xml:space="preserve"> - Hệ số lương bình quân:</t>
  </si>
  <si>
    <t>* Hỗ trợ các huyện, thành phố có dân số dưới 50.000 người</t>
  </si>
  <si>
    <t>* Hỗ trợ kinh phí lễ hội truyền thống</t>
  </si>
  <si>
    <t xml:space="preserve"> SN Thể dục - thể thao :  </t>
  </si>
  <si>
    <t xml:space="preserve"> * Định mức phân bổ: (9.000đ  )</t>
  </si>
  <si>
    <t xml:space="preserve"> - Dân số </t>
  </si>
  <si>
    <t xml:space="preserve"> * Hỗ trợ các huyện, thành phố có dân số dưới 50.000 người</t>
  </si>
  <si>
    <t xml:space="preserve"> SN truyền thanh - truyền hình</t>
  </si>
  <si>
    <t>* Định mức phân bổ: (26.400đ  )</t>
  </si>
  <si>
    <t xml:space="preserve"> * Lương tăng thêm </t>
  </si>
  <si>
    <t>* Kinh phí chi trả chi xăng dầu các trạm phát lại</t>
  </si>
  <si>
    <t>* Kinh phí thực hiện Đề án 241-QĐ/TU về nâng cao hiệu quả, chất lượng công tác tư tưởng Đảng bộ tỉnh</t>
  </si>
  <si>
    <t>* Kinh phí NĐ 116</t>
  </si>
  <si>
    <t xml:space="preserve"> Chi đảm bảo xã hội</t>
  </si>
  <si>
    <t>* Kinh phí thực hiện Nghị định 136</t>
  </si>
  <si>
    <t xml:space="preserve">     Tổng Số đối tượng </t>
  </si>
  <si>
    <t>* Kinh phí chi trả trợ cấp hàng tháng qua hệ thống bưu điện</t>
  </si>
  <si>
    <t>* Thăm hỏi các đ.tượng c.sách</t>
  </si>
  <si>
    <t xml:space="preserve">    Số đối tượng</t>
  </si>
  <si>
    <t>* KP chúc thọ, mừng thọ theo QĐ 27/2011/QĐ-UBND</t>
  </si>
  <si>
    <t xml:space="preserve"> + Người cao tuổi 70, 75 tuổi (Mức 200 ngàn)</t>
  </si>
  <si>
    <t xml:space="preserve"> + Người cao tuổi 80, 85, 95(Mức 300 ngàn)</t>
  </si>
  <si>
    <t xml:space="preserve"> + Người cao tuổi  trên 100 tuổi (Mức 400 ngàn)</t>
  </si>
  <si>
    <t>* Cứu trợ xã hội, các hoạt động đảm bảo XH khác (60tr/xã)</t>
  </si>
  <si>
    <t xml:space="preserve"> Chi quản lý hành chính</t>
  </si>
  <si>
    <t xml:space="preserve"> Quản lý nhà nước</t>
  </si>
  <si>
    <t>* Định mức phân bổ:  (96 trđ/BC)</t>
  </si>
  <si>
    <t xml:space="preserve">  Biên chế được giao </t>
  </si>
  <si>
    <t>* Lương tăng thêm</t>
  </si>
  <si>
    <t xml:space="preserve">  Hệ số lương bình quân</t>
  </si>
  <si>
    <t>* Phụ cấp công vụ</t>
  </si>
  <si>
    <t xml:space="preserve"> + (Hệ số lương chính + PC chức vụ + TN vượt khung)*0,25</t>
  </si>
  <si>
    <t>* Các nhiệm vụ phải bố trí:</t>
  </si>
  <si>
    <t xml:space="preserve"> - KP tăng cường cán bộ huyện xuống xã + CB biên phòng</t>
  </si>
  <si>
    <t xml:space="preserve"> + Trợ cấp hàng tháng (số người x HSLBQ x 1,3x 12 x 70%)</t>
  </si>
  <si>
    <t xml:space="preserve"> + Trợ cấp tiền tàu xe, nghỉ phép (4trđ/người)</t>
  </si>
  <si>
    <t xml:space="preserve"> - Kinh phí thu hút tri thức trẻ theo Nghị quyết 30a</t>
  </si>
  <si>
    <t xml:space="preserve"> + Lương và các khoản trợ cấp (số người x HSLBQ x 1,3x 12)</t>
  </si>
  <si>
    <t xml:space="preserve"> - Kinh phí thực hiện đề án 500 tri thức trẻ</t>
  </si>
  <si>
    <t xml:space="preserve"> + Trợ cấp lần đầu</t>
  </si>
  <si>
    <t xml:space="preserve"> - Kinh phí cán bộ người Mông công tác theo QĐ718/QĐ-TTg</t>
  </si>
  <si>
    <t xml:space="preserve"> + Chi trả lương (2tr/người/tháng)</t>
  </si>
  <si>
    <t xml:space="preserve"> + KP đào tạo (24tr/người)</t>
  </si>
  <si>
    <t xml:space="preserve"> - Phụ cấp Đại biểu HĐND: ĐB x0,4x1,3x12 tháng </t>
  </si>
  <si>
    <t xml:space="preserve">- Hội đồng giáo dục pháp luật </t>
  </si>
  <si>
    <t>- KP công tác tiếp dân theo QĐ 39/2017/QĐ-UBND</t>
  </si>
  <si>
    <t>- KP may trang phục thanh tra</t>
  </si>
  <si>
    <t>- KP thực hiện quy chế dân chủ theo HDẫn 10-HDLN/BDV-STC</t>
  </si>
  <si>
    <t xml:space="preserve"> + Chi hỗ trợ trực tiếp thành viên BCĐ cấp huyện</t>
  </si>
  <si>
    <t xml:space="preserve"> + Chi hỗ trợ hoạt động BCĐ cấp huyện: 50triệu/huyện</t>
  </si>
  <si>
    <t>- Htrợ KP KS+CC TTHC (QĐ24+25/2012/QĐ-UBND) cấp huyện</t>
  </si>
  <si>
    <t>- Kinh phí thực hiện Nghị quyết số 45/2016/NQ-HĐND (Không bao gồm kinh phí may lễ phục cho đại biểu và người phục vụ kỳ họp)</t>
  </si>
  <si>
    <t xml:space="preserve">  Chi Ngân sách Đảng</t>
  </si>
  <si>
    <t>* Định mức phân bổ:   (114 trđ/BC)</t>
  </si>
  <si>
    <t>* Phụ cấp công tác Đảng, đoàn thể (CV 05)</t>
  </si>
  <si>
    <t>* Phụ cấp công vụ (NĐ 34)</t>
  </si>
  <si>
    <t xml:space="preserve"> - Chi hỗ trợ TH QĐ 99( h.động của các cơ sở đảng)</t>
  </si>
  <si>
    <t xml:space="preserve"> + Tổng số đảng viên</t>
  </si>
  <si>
    <t xml:space="preserve"> - Phụ cấp cấp uỷ (QĐ169)</t>
  </si>
  <si>
    <t xml:space="preserve"> + UV BCH huyện uỷ: Đ.tượng x 0,4 x 1,3 x 12T</t>
  </si>
  <si>
    <t xml:space="preserve"> + UVBCH c.bộ xã và tương đương:Đ.tgx0,3x1,3x12T</t>
  </si>
  <si>
    <t xml:space="preserve"> - Kinh phí chăm sóc sức khoẻ( QĐ 704,1374):</t>
  </si>
  <si>
    <t xml:space="preserve"> - Kinh phí thăm viếng, chúc tết ( QĐ705,1375):</t>
  </si>
  <si>
    <t xml:space="preserve"> - Kinh phí cộng tác viên theo HD 167-HD/BTGTW
20ng/huyện x 0,2/tháng x 1,3)</t>
  </si>
  <si>
    <t xml:space="preserve"> - XD và thẩm định văn bản theo QĐ 3115-QĐ/VPTW ngày 4/8/2009</t>
  </si>
  <si>
    <t xml:space="preserve"> - Học tập theo tấm gương đạo đức HCM</t>
  </si>
  <si>
    <t xml:space="preserve"> - Chế độ cơ yếu theo ( Trang phục theo TTLT 08/2014/TTLT-BQP_BTC_BYT ngày 14/2/2014 và công văn 302/BCY-CTTC ngày 20/6/2016; Tiền ăn, chế độ y tế theo TT số 63/2016/TT-BQP ngày 10/5/2016 và công văn 267/BCY-CTTC ngày 2/6/2016)</t>
  </si>
  <si>
    <t>Tiền ăn: 23.500*30*12*1 người</t>
  </si>
  <si>
    <t>Tiền quần áo:</t>
  </si>
  <si>
    <t>Mua BHYT cho người thân và người làm công tác cơ yêú</t>
  </si>
  <si>
    <t>* Kinh phí soạn thảo cuốn lịch sử Đảng theo Đề án 241-QĐ/TU về nâng cao hiệu quả, chất lượng công tác tư tưởng Đảng bộ tỉnh giai đoạn 2016-2020</t>
  </si>
  <si>
    <t>* Kinh phí thực hiện Đề án "Tăng cường công tác dân vận trong vùng đồng bào dân tộc thiểu số ở các huyện biên giới tỉnh Lai Châu giai đoạn 2016-2020" theo Quyết định số 132-QĐ/TU ngày 26/5/2016</t>
  </si>
  <si>
    <t>c</t>
  </si>
  <si>
    <t>Đoàn thể</t>
  </si>
  <si>
    <t>* Định mức phân bổ: (105 trđ/BC)</t>
  </si>
  <si>
    <t xml:space="preserve"> - H.động của BCĐ công tác thanh tra ND, cụm dân cư</t>
  </si>
  <si>
    <t xml:space="preserve"> - Hỗ trợ các hội thi, hoạt động khác của Đoàn thể</t>
  </si>
  <si>
    <t xml:space="preserve"> - Hỗ trợ tổ chức đại hội (Hội Nông dân)</t>
  </si>
  <si>
    <t xml:space="preserve"> - Hỗ trợ hoạt động giám sát, phản biện xã hội theo QĐ 37/2017/QĐ-UBND</t>
  </si>
  <si>
    <t xml:space="preserve"> - Hỗ trợ chế độ đón tiếp, thăm hỏi theo QĐ 76/2013/QĐ-TTg</t>
  </si>
  <si>
    <t xml:space="preserve"> - Hỗ trợ sinh hoạt phí UV MTTQ cấp huyện QĐ 33/2014/QĐ-TTg</t>
  </si>
  <si>
    <t>d</t>
  </si>
  <si>
    <t>Kinh phí bố trí theo nhiệm vụ</t>
  </si>
  <si>
    <t xml:space="preserve"> + Đặc thù của huyện</t>
  </si>
  <si>
    <t xml:space="preserve"> + KP nâng cấp, mua sắm, sửa chữa trụ sở, nhà công vụ các cơ quan Đảng, đoàn thể, nhà nước</t>
  </si>
  <si>
    <t>+ KP cài đặt, nâng cấp phần mềm chuyên ngành và chương trình quản lý ngân sách TABMIS</t>
  </si>
  <si>
    <t xml:space="preserve"> Chi An ninh - Quốc phòng địa phương</t>
  </si>
  <si>
    <t xml:space="preserve">- An ninh: </t>
  </si>
  <si>
    <t>+ Định mức (Định mức 7500đ/người/năm, xã BG hỗ trợ 20 tr.đ)</t>
  </si>
  <si>
    <t>+ Hỗ trợ các huyện, thành phố có dân số dưới 50.000 người</t>
  </si>
  <si>
    <t>+ Hỗ trợ KP thực hiện Đề án đảm bảo an ninh, trật tự trên địa bàn tỉnh theo Quyết định 240-QĐ/TU</t>
  </si>
  <si>
    <t>- Quốc phòng (Tuyển quân, Huấn luyện DQTV, Báo chí, Kỷ niệm 22/12, Hội đồng g.dục QP và các nội dung QP khác</t>
  </si>
  <si>
    <t xml:space="preserve"> + Hỗ trợ nhiệm vụ Quốc phòng Địa phương (Đm 14000đ/người/năm, xã BG hỗ trợ 40 tr.đ</t>
  </si>
  <si>
    <t xml:space="preserve"> + Hỗ trợ cho dân quân tự vệ</t>
  </si>
  <si>
    <t xml:space="preserve">  . KP hỗ trợ ngày công lao động </t>
  </si>
  <si>
    <t xml:space="preserve">  . KP tiền ăn cho dân quân tự vệ</t>
  </si>
  <si>
    <t xml:space="preserve">  . Tổng số đối tượng</t>
  </si>
  <si>
    <t>+ Chế độ phụ cấp trách nhiệm của DQTV theo NĐ 58/2010/NĐ-CP</t>
  </si>
  <si>
    <t xml:space="preserve"> + Kinh phí diễn tập phòng chống cháy rừng và tìm kiếm cứu nạn, an ninh trật tự vùng di dân tự do, phá nhổ cây thuốc phiện</t>
  </si>
  <si>
    <t xml:space="preserve"> Chi ngân sách xã:</t>
  </si>
  <si>
    <t xml:space="preserve"> - Định mức phân bổ: </t>
  </si>
  <si>
    <t>+ Định mức đối với xã nội địa: (3.600 trđ/xã), xã, phường thuộc TP 3.350 tr.đ</t>
  </si>
  <si>
    <t xml:space="preserve">     Số xã</t>
  </si>
  <si>
    <t>+ Định mức đối với xã biên giới: (3.800 trđ/xã, Xã GB huyện Mường Tè 4.200 trđ)</t>
  </si>
  <si>
    <t xml:space="preserve"> - Lương tăng thêm :</t>
  </si>
  <si>
    <t xml:space="preserve"> + Biên chế CBCC xã</t>
  </si>
  <si>
    <t>- KP thực hiện chính sách người uy tín tại thôn, bản</t>
  </si>
  <si>
    <t xml:space="preserve"> + Kinh phí thăm hỏi dịp tết: 0,4triệu x số người </t>
  </si>
  <si>
    <t xml:space="preserve"> + Kinh phí hoạt động khác</t>
  </si>
  <si>
    <t>- KP Hỗ trợ trực tiếp cho người dân theo QĐ 102/QĐ-TTg</t>
  </si>
  <si>
    <t xml:space="preserve">   Số đối tượng</t>
  </si>
  <si>
    <t>Đối tượng vùng II</t>
  </si>
  <si>
    <t>Đối tượng vùng III</t>
  </si>
  <si>
    <t>- Nâng cấp sửa chữa trụ sở xã và mua sắm trang thiết bị theo Nghị Quyết số 07/NQ-TU ngày 30/9/2016 của Ban chấp hành Đảng bộ tỉnh</t>
  </si>
  <si>
    <t>- Kinh phí thực hiện Đề án phát triển KTXH, đảm bảo QP-AN giai đoạn 2016-2020 theo Nghị quyết 51/2016/NQ-HĐND</t>
  </si>
  <si>
    <t>* Kinh phí thực hiện Nghị Quyết số 73/2016/NQ-HĐND (Hỗ trợ chức danh trưởng ban, phó ban HĐND cấp xã hoạt động kiêm nhiệm)</t>
  </si>
  <si>
    <t>- Kinh phí tiền lương tăng thêm cán bộ hưu xã theo NĐ 76/2017/NĐ-CP</t>
  </si>
  <si>
    <t>- Kinh phí tiền lương tăng thêm cho đại biểu HĐND cấp xã (Bao gồm cả kinh phí BHYT cho đại biểu không hưởng lương)</t>
  </si>
  <si>
    <t>- Kinh phí tiền lương tăng thêm cho cán bộ không chuyên trách</t>
  </si>
  <si>
    <t>Đặc thù của cấp xã</t>
  </si>
  <si>
    <t xml:space="preserve"> Chi khác ngân sách (Bằng 0,5% định mức CTX, XBG hỗ trợ thêm 50 Tr.đ)</t>
  </si>
  <si>
    <t>III</t>
  </si>
  <si>
    <t>Dự phòng ngân sách (Bằng 2% định mức CTX)</t>
  </si>
  <si>
    <t>B</t>
  </si>
  <si>
    <t>CHI BỔ SUNG CÓ MỤC TIÊU</t>
  </si>
  <si>
    <t xml:space="preserve">Bổ sung có mục tiêu </t>
  </si>
  <si>
    <t xml:space="preserve"> Kinh phí hỗ trợ tiền điện cho hộ nghèo, hộ chính sách xã hội </t>
  </si>
  <si>
    <t>Hỗ trợ thực hiện Đề án phát triển cây Quế trên địa bàn tỉnh Lai Châu giai đoạn 2017-2020</t>
  </si>
  <si>
    <t>Ghi chú</t>
  </si>
  <si>
    <t xml:space="preserve"> BIỂU TỔNG HỢP DỰ TOÁN CHI NGÂN SÁCH CỦA CÁC HUYỆN NĂM 2018</t>
  </si>
  <si>
    <t>ĐVT: Triệu đồng</t>
  </si>
  <si>
    <t>Nội dung</t>
  </si>
  <si>
    <t>Tổng cộng</t>
  </si>
  <si>
    <t>Sự nghiệp Thủy lợi</t>
  </si>
  <si>
    <t>ok</t>
  </si>
  <si>
    <t>III.1</t>
  </si>
  <si>
    <t>III.2</t>
  </si>
  <si>
    <t>III.3</t>
  </si>
  <si>
    <t>Phòng KT&amp;HT huyện</t>
  </si>
  <si>
    <t>Phòng NN&amp;PTNT huyện</t>
  </si>
  <si>
    <t>Chủ đầu tư/Đơn vị quả lý thực hiện</t>
  </si>
  <si>
    <t>Chi sự nghiệp kinh tế</t>
  </si>
  <si>
    <t xml:space="preserve">Hỗ trợ kinh phí quản lý, bảo trì các tuyến đường tuần tra biên giới </t>
  </si>
  <si>
    <t>Sự nghiệp kinh tế khác (Bổ sung có mục tiêu)</t>
  </si>
  <si>
    <t>Chi sự nghiệp GD-ĐT và dạy nghề</t>
  </si>
  <si>
    <t>Phòng GD&amp;ĐT huyện</t>
  </si>
  <si>
    <t xml:space="preserve">Kinh phí thực hiện chính sách hỗ trợ để bảo vệ đất trồng lúa </t>
  </si>
  <si>
    <t xml:space="preserve">Kinh phí thực hiện nâng cấp, sửa chữa, mua sắm trang thiết bị trường dự kiến đạt chuẩn quốc gia, duy trì trường chuẩn và đầu tư cở sở vật chất các trường lớp, học thực hiện Chương trình giáo dục phổ thông mới  </t>
  </si>
  <si>
    <t>Duy tu, bảo dưỡng đường huyện và liên xã</t>
  </si>
  <si>
    <t>Duy tu, bảo dưỡng đường liên bản và các nhánh</t>
  </si>
  <si>
    <t>Sự nghiệp đảm bảo Giao thông</t>
  </si>
  <si>
    <t xml:space="preserve">Hỗ trợ kinh phí thực hiện sửa chữa các công trình giao thông, nước sinh hoạt và công trình dân dụng khác; Chỉnh trang đô thị, sửa chữa trụ sở </t>
  </si>
  <si>
    <t>Sửa chữa, quản lý vận hành hệ thống điện chiếu sáng</t>
  </si>
  <si>
    <t>DANH MỤC SỬA CHỮA, BẢO TRÌ, CẢI TẠO, NÂNG CẤP CƠ SỞ VẬT CHẤT TỪ NGUỒN KINH PHÍ CHI THƯỜNG XUYÊN NĂM 2024</t>
  </si>
  <si>
    <t>Sửa chữa, BD đường và cầu treo dân sinh năm 2024</t>
  </si>
  <si>
    <t>Duy tu, bảo, bảo trì tuyến đường tuần tra biên giới năm 2024</t>
  </si>
  <si>
    <t>Chỉnh trang đô thị năm 2024</t>
  </si>
  <si>
    <t>Sửa chữa nhà thư viện huyện Mường Tè</t>
  </si>
  <si>
    <t>III.4</t>
  </si>
  <si>
    <t xml:space="preserve">Sự nghiệp kinh tế khác </t>
  </si>
  <si>
    <t>Sửa chữa nhà lớp học, nhà vệ sinh và các hạng mục phụ trợ trường MN Vàng San, trường MN Thu Lũm, huyện Mường Tè</t>
  </si>
  <si>
    <t xml:space="preserve">Sửa chữa nhà lớp học, nhà bán trú các hạng mục phụ trợ khác trường PTDTBT TH&amp; THCS Tá Bạ.  </t>
  </si>
  <si>
    <t>Sửa chữa nhà lớp học, nhà công vụ các hạng mục phụ trợ khác trường PTDTBT TH&amp; THCS Tà Tổng, huyện Mường Tè</t>
  </si>
  <si>
    <t>Sửa chữa đường giao thông Nậm Lằn - Tá Bạ</t>
  </si>
  <si>
    <t>Dự phòng hỗ trợ kinh phí mua vật tư sửa chữa nhỏ hệ thống thủy lợi trên địa bàn huyện Mường Tè</t>
  </si>
  <si>
    <t>Sửa chữa nhà lớp học và các HMPT trường mầm non Mù Cả, xã Mù Cả, huyện Mường Tè</t>
  </si>
  <si>
    <t>UBND xã Thu Lũm</t>
  </si>
  <si>
    <t>UBND Thị trấn</t>
  </si>
  <si>
    <t>UBND xã Kan Hồ</t>
  </si>
  <si>
    <t>UBND xã Mù Cả</t>
  </si>
  <si>
    <t>Ban QLCTDAPTKT-XH huyện</t>
  </si>
  <si>
    <t>UBND xã Ka Lăng</t>
  </si>
  <si>
    <t>Sửa chữa nhà lớp học, bán trú và các hạng mục phụ trợ trường PTDTBTTH&amp;THCS xã Vàng San</t>
  </si>
  <si>
    <t>Sửa chữa thủy lợi Huổi Ma Tai, xã Bum Nưa; thủy lợi Seo Hai + Nậm Lọ, xã Can Hồ</t>
  </si>
  <si>
    <t>Sửa chữa thủy lợi Huổi Pé + Huổi Lầu, xã Bum Nưa</t>
  </si>
  <si>
    <t>Sửa chữa thuỷ lợi Nà Ý Tỵ, xã Bum Nưa</t>
  </si>
  <si>
    <t>Sửa chữa trụ sở UBND xã + nhà văn hoá bản Gia Tè, xã Mù Cả</t>
  </si>
  <si>
    <t>Sửa chữa nhà văn hoá khu 1 + khu 3, thị trấn Mường Tè</t>
  </si>
  <si>
    <t>Sửa chữa Phòng Văn hoá và Thông tin + trụ sở khối Kinh tế và các HMPT</t>
  </si>
  <si>
    <t>Sửa chữa nhà văn hoá khu 2 thị trấn Mường Tè</t>
  </si>
  <si>
    <t>Tu sửa thủy lợi Huổi Han, xã Bum Tở</t>
  </si>
  <si>
    <t>Sửa chữa trụ sở, nhà văn hóa và các HMPT trụ sở UBND xã Ka Lăng</t>
  </si>
  <si>
    <t>Sửa chữa các hạng mục phụ trợ UBND xã Thu Lũm</t>
  </si>
  <si>
    <t>Tu sửa thủy lợi bản Pa Ủ, xã Pa Ủ; thuỷ lợi Khó Cho Á Te xã Thu Lũm</t>
  </si>
  <si>
    <t>Dự kiến kinh phí năm 2024</t>
  </si>
  <si>
    <t>Sửa chữa thủy lợi Sù Ló A Chè + Khú Tú, xã Thu Lũm</t>
  </si>
  <si>
    <t>Sửa chữa thủy lợi Chò Cư, xã Ka Lăng</t>
  </si>
  <si>
    <t>Sửa chữa thủy lợi Xi Nế, xã Mù Cả; thủy lợi Là Si+Pú Lú, xã Tá Bạ</t>
  </si>
  <si>
    <t xml:space="preserve">Sửa chữa nhà lớp học,  nhà hiệu bộ các hạng mục phụ trợ khác trường MN Pa Vệ Sủ </t>
  </si>
  <si>
    <t>Sửa chữa nhà lớp học, nhà hiệu bộ các hạng mục phụ trợ khác trường PTDTBT TH&amp; THCS Nậm Khao; THCS thị trấn</t>
  </si>
  <si>
    <t>Sửa chữa trụ sở UBND + các HMPT xã Can Hồ</t>
  </si>
  <si>
    <t>BIỂU PHÂN BỔ KINH PHÍ THỰC HIỆN CÁC DANH MỤC</t>
  </si>
  <si>
    <t>( Kèm theo Nghị quyết số:              /NQ-HĐND, ngày            tháng     năm 2024 của HĐND huyện )</t>
  </si>
  <si>
    <t>Kinh phí năm 2024</t>
  </si>
  <si>
    <t>Quyết định phê duyệt</t>
  </si>
  <si>
    <t>Số, ngày, tháng, năm</t>
  </si>
  <si>
    <t>Tổng dự toán duyệt</t>
  </si>
  <si>
    <t>Số: 758/QĐ-UBND, ngày 28/2/2024</t>
  </si>
  <si>
    <t>Số: 757/QĐ-UBND, ngày 28/2/2024</t>
  </si>
  <si>
    <t>Số: 767/QĐ-UBND, ngày 1/3/2024</t>
  </si>
  <si>
    <t>Số: 762/QĐ-UBND, ngày 28/02/2024</t>
  </si>
  <si>
    <t>Số: 685/QĐ-UBND, ngày 26/02/2024</t>
  </si>
  <si>
    <t>Dịch vụ bảo dưỡng thường xuyên nghĩa trang nhân dân thị trấn Mường Tè năm 2024</t>
  </si>
  <si>
    <t>Số: 756/QĐ-UBND, ngày 28/02/2024</t>
  </si>
  <si>
    <t>Số: 759A/QĐ-UBND, ngày 28/02/2024</t>
  </si>
  <si>
    <t>Số: 607/QĐ-UBND, ngày 22/2/2024</t>
  </si>
  <si>
    <t>Số: 609/QĐ-UBND, ngày 22/2/2024</t>
  </si>
  <si>
    <t>Số: 608/QĐ-UBND, ngày 22/2/2024</t>
  </si>
  <si>
    <t>Số: 606/QĐ-UBND, ngày 22/2/2024</t>
  </si>
  <si>
    <t>Số: 610/QĐ-UBND, ngày 22/2/2024</t>
  </si>
  <si>
    <t>Số: 718/QĐ-UBND, ngày 27/02/2024</t>
  </si>
  <si>
    <t>Số: 719/QĐ-UBND, ngày 27/02/2024</t>
  </si>
  <si>
    <t>Số: 720/QĐ-UBND, ngày 27/02/2024</t>
  </si>
  <si>
    <t>Số: 721/QĐ-UBND, ngày 27/02/2024</t>
  </si>
  <si>
    <t>Số: 722/QĐ-UBND, ngày 27/02/2024</t>
  </si>
  <si>
    <t>Số: 723/QĐ-UBND, ngày 27/02/2024</t>
  </si>
  <si>
    <t>Số: 724/QĐ-UBND, ngày 27/02/2024</t>
  </si>
  <si>
    <t>Số: 680/UBND, ngày 26/02/2024</t>
  </si>
  <si>
    <t>Số: 681/UBND, ngày 26/02/2024</t>
  </si>
  <si>
    <t>Số: 682/UBND, ngày 26/02/2024</t>
  </si>
  <si>
    <t>Số: 683/UBND, ngày 26/02/2024</t>
  </si>
  <si>
    <t>Số: 684/UBND, ngày 26/02/2024</t>
  </si>
  <si>
    <t>Biểu số:</t>
  </si>
  <si>
    <t>Số: 578/QĐ-UBND, ngày 20/02/2024</t>
  </si>
  <si>
    <t>Số: 579/QĐ-UBND, ngày 20/02/2024</t>
  </si>
  <si>
    <t>Số: 580/QĐ-UBND, ngày 20/02/2024</t>
  </si>
  <si>
    <t>Số: 581/QĐ-UBND, ngày 20/02/2024</t>
  </si>
  <si>
    <t>Số: 582/QĐ-UBND, ngày 20/02/2024</t>
  </si>
  <si>
    <t>Số: 583/QĐ-UBND, ngày 20/02/2024</t>
  </si>
  <si>
    <t>( Kèm theo Quyết định số:              /QĐ-UBND, ngày            tháng     năm 2024 của UBND huyện Mường Tè)</t>
  </si>
  <si>
    <t>( Kèm theo Tờ trình số:              /TTr-UBND, ngày            tháng     năm 2024 của UBND huyện Mường Tè)</t>
  </si>
  <si>
    <t>BẢO DƯỠNG,  SỬA CHỮA, BẢO TRÌ TÀI SẢN CÔNG TỪ NGUỒN KINH PHÍ CHI THƯỜNG XUYÊN NĂM 2024</t>
  </si>
  <si>
    <t>UBND xã Can Hồ</t>
  </si>
</sst>
</file>

<file path=xl/styles.xml><?xml version="1.0" encoding="utf-8"?>
<styleSheet xmlns="http://schemas.openxmlformats.org/spreadsheetml/2006/main" xmlns:mc="http://schemas.openxmlformats.org/markup-compatibility/2006" xmlns:x14ac="http://schemas.microsoft.com/office/spreadsheetml/2009/9/ac" mc:Ignorable="x14ac">
  <numFmts count="6">
    <numFmt numFmtId="165" formatCode="_(* #,##0.00_);_(* \(#,##0.00\);_(* &quot;-&quot;??_);_(@_)"/>
    <numFmt numFmtId="166" formatCode="#,##0.000"/>
    <numFmt numFmtId="167" formatCode="_(* #,##0_);_(* \(#,##0\);_(* \-??_);_(@_)"/>
    <numFmt numFmtId="168" formatCode="_(* #,##0_);_(* \(#,##0\);_(* &quot;-&quot;??_);_(@_)"/>
    <numFmt numFmtId="169" formatCode="_(* #,##0.000_);_(* \(#,##0.000\);_(* &quot;-&quot;??_);_(@_)"/>
    <numFmt numFmtId="170" formatCode="_(* #,##0.000_);_(* \(#,##0.000\);_(* &quot;-&quot;???_);_(@_)"/>
  </numFmts>
  <fonts count="60">
    <font>
      <sz val="11"/>
      <color theme="1"/>
      <name val="Calibri"/>
      <family val="2"/>
      <scheme val="minor"/>
    </font>
    <font>
      <sz val="12"/>
      <name val=".VnTime"/>
      <family val="2"/>
    </font>
    <font>
      <b/>
      <sz val="14"/>
      <name val="Times New Roman"/>
      <family val="1"/>
      <charset val="163"/>
    </font>
    <font>
      <sz val="12"/>
      <name val=".VnArial Narrow"/>
      <family val="2"/>
    </font>
    <font>
      <b/>
      <sz val="14"/>
      <name val=".VnArialH"/>
      <family val="2"/>
    </font>
    <font>
      <b/>
      <i/>
      <sz val="12"/>
      <name val=".VnTime"/>
      <family val="2"/>
    </font>
    <font>
      <b/>
      <sz val="9"/>
      <name val="Times New Roman"/>
      <family val="1"/>
      <charset val="163"/>
    </font>
    <font>
      <b/>
      <sz val="12"/>
      <name val="Times New Roman"/>
      <family val="1"/>
    </font>
    <font>
      <b/>
      <sz val="10"/>
      <color indexed="8"/>
      <name val="Times New Roman"/>
      <family val="1"/>
    </font>
    <font>
      <b/>
      <sz val="12"/>
      <name val=".VnArial Narrow"/>
      <family val="2"/>
    </font>
    <font>
      <sz val="10"/>
      <name val=".VnTime"/>
      <family val="2"/>
    </font>
    <font>
      <b/>
      <u/>
      <sz val="11"/>
      <name val="Times New Roman"/>
      <family val="1"/>
      <charset val="163"/>
    </font>
    <font>
      <b/>
      <u/>
      <sz val="12"/>
      <name val=".VnArial Narrow"/>
      <family val="2"/>
    </font>
    <font>
      <b/>
      <u/>
      <sz val="10"/>
      <name val="Times New Roman"/>
      <family val="1"/>
      <charset val="163"/>
    </font>
    <font>
      <b/>
      <u/>
      <sz val="12"/>
      <name val="Times New Roman"/>
      <family val="1"/>
      <charset val="163"/>
    </font>
    <font>
      <sz val="12"/>
      <name val="Times New Roman"/>
      <family val="1"/>
      <charset val="163"/>
    </font>
    <font>
      <i/>
      <sz val="10"/>
      <name val=".VnTime"/>
      <family val="2"/>
    </font>
    <font>
      <i/>
      <sz val="12"/>
      <name val="Times New Roman"/>
      <family val="1"/>
      <charset val="163"/>
    </font>
    <font>
      <i/>
      <sz val="12"/>
      <name val=".VnArial Narrow"/>
      <family val="2"/>
    </font>
    <font>
      <i/>
      <sz val="12"/>
      <name val="Times New Roman"/>
      <family val="1"/>
    </font>
    <font>
      <b/>
      <u/>
      <sz val="10"/>
      <name val=".VnTime"/>
      <family val="2"/>
    </font>
    <font>
      <b/>
      <i/>
      <sz val="10"/>
      <name val=".VnTime"/>
      <family val="2"/>
    </font>
    <font>
      <b/>
      <sz val="12"/>
      <name val="Times New Roman"/>
      <family val="1"/>
      <charset val="163"/>
    </font>
    <font>
      <b/>
      <i/>
      <sz val="12"/>
      <name val="Times New Roman"/>
      <family val="1"/>
      <charset val="163"/>
    </font>
    <font>
      <b/>
      <i/>
      <sz val="12"/>
      <name val=".VnArial Narrow"/>
      <family val="2"/>
    </font>
    <font>
      <sz val="10"/>
      <name val="Times New Roman"/>
      <family val="1"/>
      <charset val="163"/>
    </font>
    <font>
      <b/>
      <sz val="10"/>
      <name val=".VnTime"/>
      <family val="2"/>
    </font>
    <font>
      <sz val="11"/>
      <name val="Times New Roman"/>
      <family val="1"/>
      <charset val="163"/>
    </font>
    <font>
      <u/>
      <sz val="10"/>
      <name val="Times New Roman"/>
      <family val="1"/>
      <charset val="163"/>
    </font>
    <font>
      <b/>
      <sz val="11"/>
      <name val="Times New Roman"/>
      <family val="1"/>
      <charset val="163"/>
    </font>
    <font>
      <i/>
      <sz val="11"/>
      <name val="Times New Roman"/>
      <family val="1"/>
      <charset val="163"/>
    </font>
    <font>
      <b/>
      <sz val="11.5"/>
      <name val="Times New Roman"/>
      <family val="1"/>
      <charset val="163"/>
    </font>
    <font>
      <sz val="11.5"/>
      <name val="Times New Roman"/>
      <family val="1"/>
      <charset val="163"/>
    </font>
    <font>
      <i/>
      <sz val="11.5"/>
      <name val="Times New Roman"/>
      <family val="1"/>
      <charset val="163"/>
    </font>
    <font>
      <b/>
      <u/>
      <sz val="10"/>
      <name val="Times New Roman"/>
      <family val="1"/>
    </font>
    <font>
      <sz val="12"/>
      <name val="Times New Roman"/>
      <family val="1"/>
    </font>
    <font>
      <b/>
      <u/>
      <sz val="12"/>
      <name val="Times New Roman"/>
      <family val="1"/>
    </font>
    <font>
      <u/>
      <sz val="12"/>
      <name val=".VnArial Narrow"/>
      <family val="2"/>
    </font>
    <font>
      <sz val="12"/>
      <name val="Times New Roman"/>
      <family val="1"/>
    </font>
    <font>
      <b/>
      <sz val="11"/>
      <name val="Times New Roman"/>
      <family val="1"/>
    </font>
    <font>
      <sz val="10"/>
      <name val="Arial"/>
      <family val="2"/>
    </font>
    <font>
      <sz val="14"/>
      <color indexed="8"/>
      <name val="Times New Roman"/>
      <family val="2"/>
    </font>
    <font>
      <b/>
      <sz val="10"/>
      <name val="Times New Roman"/>
      <family val="1"/>
    </font>
    <font>
      <sz val="10"/>
      <name val="Times New Roman"/>
      <family val="1"/>
    </font>
    <font>
      <b/>
      <i/>
      <sz val="10"/>
      <name val="Times New Roman"/>
      <family val="1"/>
    </font>
    <font>
      <i/>
      <sz val="10"/>
      <name val="Times New Roman"/>
      <family val="1"/>
    </font>
    <font>
      <sz val="11"/>
      <color theme="1"/>
      <name val="Calibri"/>
      <family val="2"/>
      <scheme val="minor"/>
    </font>
    <font>
      <sz val="12"/>
      <color rgb="FFFF0000"/>
      <name val=".VnArial Narrow"/>
      <family val="2"/>
    </font>
    <font>
      <sz val="10"/>
      <color rgb="FFFF0000"/>
      <name val=".VnTime"/>
      <family val="2"/>
    </font>
    <font>
      <sz val="12"/>
      <color rgb="FFFF0000"/>
      <name val="Times New Roman"/>
      <family val="1"/>
      <charset val="163"/>
    </font>
    <font>
      <b/>
      <sz val="10"/>
      <color rgb="FFFF0000"/>
      <name val=".VnTime"/>
      <family val="2"/>
    </font>
    <font>
      <b/>
      <sz val="12"/>
      <color rgb="FFFF0000"/>
      <name val="Times New Roman"/>
      <family val="1"/>
      <charset val="163"/>
    </font>
    <font>
      <i/>
      <sz val="10"/>
      <color rgb="FFFF0000"/>
      <name val=".VnTime"/>
      <family val="2"/>
    </font>
    <font>
      <b/>
      <sz val="12"/>
      <color rgb="FFFF0000"/>
      <name val=".VnArial Narrow"/>
      <family val="2"/>
    </font>
    <font>
      <sz val="11"/>
      <name val="Calibri"/>
      <family val="2"/>
      <scheme val="minor"/>
    </font>
    <font>
      <sz val="12"/>
      <color theme="1"/>
      <name val="Times New Roman"/>
      <family val="1"/>
    </font>
    <font>
      <sz val="12"/>
      <name val="Calibri"/>
      <family val="2"/>
      <scheme val="minor"/>
    </font>
    <font>
      <b/>
      <i/>
      <sz val="11"/>
      <name val="Calibri"/>
      <family val="2"/>
      <scheme val="minor"/>
    </font>
    <font>
      <i/>
      <sz val="11"/>
      <name val="Calibri"/>
      <family val="2"/>
      <scheme val="minor"/>
    </font>
    <font>
      <b/>
      <i/>
      <sz val="12"/>
      <name val="Times New Roman"/>
      <family val="1"/>
    </font>
  </fonts>
  <fills count="3">
    <fill>
      <patternFill patternType="none"/>
    </fill>
    <fill>
      <patternFill patternType="gray125"/>
    </fill>
    <fill>
      <patternFill patternType="solid">
        <fgColor rgb="FFFFFF00"/>
        <bgColor indexed="64"/>
      </patternFill>
    </fill>
  </fills>
  <borders count="22">
    <border>
      <left/>
      <right/>
      <top/>
      <bottom/>
      <diagonal/>
    </border>
    <border>
      <left style="thin">
        <color indexed="8"/>
      </left>
      <right style="thin">
        <color indexed="8"/>
      </right>
      <top style="thin">
        <color indexed="8"/>
      </top>
      <bottom/>
      <diagonal/>
    </border>
    <border>
      <left style="thin">
        <color indexed="8"/>
      </left>
      <right style="thin">
        <color indexed="8"/>
      </right>
      <top style="thin">
        <color indexed="8"/>
      </top>
      <bottom style="hair">
        <color indexed="8"/>
      </bottom>
      <diagonal/>
    </border>
    <border>
      <left style="thin">
        <color indexed="8"/>
      </left>
      <right style="thin">
        <color indexed="8"/>
      </right>
      <top style="hair">
        <color indexed="8"/>
      </top>
      <bottom style="hair">
        <color indexed="8"/>
      </bottom>
      <diagonal/>
    </border>
    <border>
      <left/>
      <right/>
      <top/>
      <bottom style="thin">
        <color indexed="8"/>
      </bottom>
      <diagonal/>
    </border>
    <border>
      <left/>
      <right/>
      <top style="thin">
        <color indexed="8"/>
      </top>
      <bottom/>
      <diagonal/>
    </border>
    <border>
      <left style="thin">
        <color indexed="8"/>
      </left>
      <right style="thin">
        <color indexed="8"/>
      </right>
      <top/>
      <bottom style="thin">
        <color indexed="8"/>
      </bottom>
      <diagonal/>
    </border>
    <border>
      <left style="thin">
        <color indexed="64"/>
      </left>
      <right/>
      <top style="thin">
        <color indexed="8"/>
      </top>
      <bottom style="thin">
        <color indexed="8"/>
      </bottom>
      <diagonal/>
    </border>
    <border>
      <left style="thin">
        <color indexed="8"/>
      </left>
      <right/>
      <top style="thin">
        <color indexed="8"/>
      </top>
      <bottom style="hair">
        <color indexed="8"/>
      </bottom>
      <diagonal/>
    </border>
    <border>
      <left style="thin">
        <color indexed="8"/>
      </left>
      <right/>
      <top style="hair">
        <color indexed="8"/>
      </top>
      <bottom style="hair">
        <color indexed="8"/>
      </bottom>
      <diagonal/>
    </border>
    <border>
      <left style="thin">
        <color indexed="64"/>
      </left>
      <right/>
      <top style="hair">
        <color indexed="64"/>
      </top>
      <bottom style="hair">
        <color indexed="64"/>
      </bottom>
      <diagonal/>
    </border>
    <border>
      <left/>
      <right style="thin">
        <color indexed="8"/>
      </right>
      <top/>
      <bottom style="thin">
        <color indexed="8"/>
      </bottom>
      <diagonal/>
    </border>
    <border>
      <left/>
      <right style="thin">
        <color indexed="8"/>
      </right>
      <top style="thin">
        <color indexed="8"/>
      </top>
      <bottom/>
      <diagonal/>
    </border>
    <border>
      <left style="thin">
        <color indexed="64"/>
      </left>
      <right style="thin">
        <color indexed="64"/>
      </right>
      <top style="hair">
        <color indexed="64"/>
      </top>
      <bottom style="hair">
        <color indexed="64"/>
      </bottom>
      <diagonal/>
    </border>
    <border>
      <left style="thin">
        <color indexed="64"/>
      </left>
      <right style="thin">
        <color indexed="64"/>
      </right>
      <top style="hair">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right/>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s>
  <cellStyleXfs count="7">
    <xf numFmtId="0" fontId="0" fillId="0" borderId="0"/>
    <xf numFmtId="165" fontId="46" fillId="0" borderId="0" applyFont="0" applyFill="0" applyBorder="0" applyAlignment="0" applyProtection="0"/>
    <xf numFmtId="165" fontId="40" fillId="0" borderId="0" applyFont="0" applyFill="0" applyBorder="0" applyAlignment="0" applyProtection="0"/>
    <xf numFmtId="165" fontId="38" fillId="0" borderId="0" applyFont="0" applyFill="0" applyBorder="0" applyAlignment="0" applyProtection="0"/>
    <xf numFmtId="165" fontId="41" fillId="0" borderId="0" applyFont="0" applyFill="0" applyBorder="0" applyAlignment="0" applyProtection="0"/>
    <xf numFmtId="0" fontId="38" fillId="0" borderId="0"/>
    <xf numFmtId="0" fontId="1" fillId="0" borderId="0"/>
  </cellStyleXfs>
  <cellXfs count="201">
    <xf numFmtId="0" fontId="0" fillId="0" borderId="0" xfId="0"/>
    <xf numFmtId="0" fontId="3" fillId="0" borderId="0" xfId="0" applyFont="1" applyFill="1" applyAlignment="1">
      <alignment vertical="center"/>
    </xf>
    <xf numFmtId="3" fontId="2" fillId="0" borderId="0" xfId="6" applyNumberFormat="1" applyFont="1" applyFill="1" applyBorder="1" applyAlignment="1">
      <alignment horizontal="center" vertical="center"/>
    </xf>
    <xf numFmtId="3" fontId="4" fillId="0" borderId="0" xfId="6" applyNumberFormat="1" applyFont="1" applyFill="1" applyBorder="1" applyAlignment="1">
      <alignment horizontal="center" vertical="center"/>
    </xf>
    <xf numFmtId="3" fontId="1" fillId="0" borderId="0" xfId="6" applyNumberFormat="1" applyFont="1" applyFill="1" applyBorder="1" applyAlignment="1">
      <alignment vertical="center"/>
    </xf>
    <xf numFmtId="3" fontId="5" fillId="0" borderId="0" xfId="6" applyNumberFormat="1" applyFont="1" applyFill="1" applyBorder="1" applyAlignment="1">
      <alignment vertical="center"/>
    </xf>
    <xf numFmtId="0" fontId="3" fillId="0" borderId="0" xfId="0" applyFont="1" applyFill="1" applyBorder="1" applyAlignment="1">
      <alignment vertical="center"/>
    </xf>
    <xf numFmtId="3" fontId="6" fillId="0" borderId="1" xfId="6" applyNumberFormat="1" applyFont="1" applyFill="1" applyBorder="1" applyAlignment="1">
      <alignment horizontal="center" vertical="center" wrapText="1"/>
    </xf>
    <xf numFmtId="3" fontId="7" fillId="0" borderId="1" xfId="6" applyNumberFormat="1" applyFont="1" applyFill="1" applyBorder="1" applyAlignment="1">
      <alignment horizontal="center" vertical="center"/>
    </xf>
    <xf numFmtId="0" fontId="9" fillId="0" borderId="0" xfId="0" applyFont="1" applyFill="1" applyAlignment="1">
      <alignment vertical="center"/>
    </xf>
    <xf numFmtId="3" fontId="10" fillId="0" borderId="2" xfId="6" applyNumberFormat="1" applyFont="1" applyFill="1" applyBorder="1" applyAlignment="1">
      <alignment horizontal="center" vertical="center"/>
    </xf>
    <xf numFmtId="3" fontId="11" fillId="0" borderId="2" xfId="6" applyNumberFormat="1" applyFont="1" applyFill="1" applyBorder="1" applyAlignment="1">
      <alignment horizontal="center" vertical="center"/>
    </xf>
    <xf numFmtId="3" fontId="3" fillId="0" borderId="0" xfId="0" applyNumberFormat="1" applyFont="1" applyFill="1" applyAlignment="1">
      <alignment vertical="center"/>
    </xf>
    <xf numFmtId="3" fontId="13" fillId="0" borderId="3" xfId="6" applyNumberFormat="1" applyFont="1" applyFill="1" applyBorder="1" applyAlignment="1">
      <alignment horizontal="center" vertical="center"/>
    </xf>
    <xf numFmtId="3" fontId="11" fillId="0" borderId="3" xfId="6" applyNumberFormat="1" applyFont="1" applyFill="1" applyBorder="1" applyAlignment="1">
      <alignment horizontal="left" vertical="center"/>
    </xf>
    <xf numFmtId="3" fontId="14" fillId="0" borderId="3" xfId="6" applyNumberFormat="1" applyFont="1" applyFill="1" applyBorder="1" applyAlignment="1">
      <alignment horizontal="left" vertical="center"/>
    </xf>
    <xf numFmtId="3" fontId="10" fillId="0" borderId="3" xfId="6" applyNumberFormat="1" applyFont="1" applyFill="1" applyBorder="1" applyAlignment="1">
      <alignment horizontal="center" vertical="center"/>
    </xf>
    <xf numFmtId="3" fontId="15" fillId="0" borderId="3" xfId="6" applyNumberFormat="1" applyFont="1" applyFill="1" applyBorder="1" applyAlignment="1">
      <alignment horizontal="left" vertical="center"/>
    </xf>
    <xf numFmtId="3" fontId="16" fillId="0" borderId="3" xfId="6" applyNumberFormat="1" applyFont="1" applyFill="1" applyBorder="1" applyAlignment="1">
      <alignment horizontal="center" vertical="center"/>
    </xf>
    <xf numFmtId="3" fontId="17" fillId="0" borderId="3" xfId="6" applyNumberFormat="1" applyFont="1" applyFill="1" applyBorder="1" applyAlignment="1">
      <alignment horizontal="left" vertical="center"/>
    </xf>
    <xf numFmtId="3" fontId="17" fillId="0" borderId="3" xfId="0" applyNumberFormat="1" applyFont="1" applyFill="1" applyBorder="1" applyAlignment="1">
      <alignment horizontal="left" vertical="center"/>
    </xf>
    <xf numFmtId="3" fontId="17" fillId="0" borderId="3" xfId="0" quotePrefix="1" applyNumberFormat="1" applyFont="1" applyFill="1" applyBorder="1" applyAlignment="1">
      <alignment horizontal="left" vertical="center" wrapText="1"/>
    </xf>
    <xf numFmtId="3" fontId="15" fillId="0" borderId="3" xfId="0" applyNumberFormat="1" applyFont="1" applyFill="1" applyBorder="1" applyAlignment="1">
      <alignment horizontal="left" vertical="center" wrapText="1"/>
    </xf>
    <xf numFmtId="3" fontId="14" fillId="0" borderId="3" xfId="6" applyNumberFormat="1" applyFont="1" applyFill="1" applyBorder="1" applyAlignment="1">
      <alignment horizontal="left" vertical="center" wrapText="1"/>
    </xf>
    <xf numFmtId="3" fontId="20" fillId="0" borderId="3" xfId="6" applyNumberFormat="1" applyFont="1" applyFill="1" applyBorder="1" applyAlignment="1">
      <alignment horizontal="center" vertical="center"/>
    </xf>
    <xf numFmtId="3" fontId="21" fillId="0" borderId="3" xfId="6" applyNumberFormat="1" applyFont="1" applyFill="1" applyBorder="1" applyAlignment="1">
      <alignment horizontal="center" vertical="center"/>
    </xf>
    <xf numFmtId="3" fontId="22" fillId="0" borderId="3" xfId="6" applyNumberFormat="1" applyFont="1" applyFill="1" applyBorder="1" applyAlignment="1">
      <alignment horizontal="left" vertical="center"/>
    </xf>
    <xf numFmtId="3" fontId="23" fillId="0" borderId="3" xfId="6" applyNumberFormat="1" applyFont="1" applyFill="1" applyBorder="1" applyAlignment="1">
      <alignment horizontal="left" vertical="center"/>
    </xf>
    <xf numFmtId="0" fontId="18" fillId="0" borderId="0" xfId="0" applyFont="1" applyFill="1" applyAlignment="1">
      <alignment vertical="center"/>
    </xf>
    <xf numFmtId="3" fontId="25" fillId="0" borderId="3" xfId="6" applyNumberFormat="1" applyFont="1" applyFill="1" applyBorder="1" applyAlignment="1">
      <alignment horizontal="center" vertical="center"/>
    </xf>
    <xf numFmtId="3" fontId="10" fillId="0" borderId="3" xfId="6" applyNumberFormat="1" applyFont="1" applyFill="1" applyBorder="1" applyAlignment="1">
      <alignment horizontal="center" vertical="center" wrapText="1"/>
    </xf>
    <xf numFmtId="3" fontId="15" fillId="0" borderId="3" xfId="6" applyNumberFormat="1" applyFont="1" applyFill="1" applyBorder="1" applyAlignment="1">
      <alignment horizontal="left" vertical="center" wrapText="1"/>
    </xf>
    <xf numFmtId="3" fontId="26" fillId="0" borderId="3" xfId="6" applyNumberFormat="1" applyFont="1" applyFill="1" applyBorder="1" applyAlignment="1">
      <alignment horizontal="center" vertical="center"/>
    </xf>
    <xf numFmtId="3" fontId="15" fillId="0" borderId="3" xfId="6" quotePrefix="1" applyNumberFormat="1" applyFont="1" applyFill="1" applyBorder="1" applyAlignment="1">
      <alignment horizontal="left" vertical="center"/>
    </xf>
    <xf numFmtId="3" fontId="15" fillId="0" borderId="3" xfId="6" quotePrefix="1" applyNumberFormat="1" applyFont="1" applyFill="1" applyBorder="1" applyAlignment="1">
      <alignment horizontal="justify" vertical="center" wrapText="1"/>
    </xf>
    <xf numFmtId="3" fontId="3" fillId="0" borderId="3" xfId="6" applyNumberFormat="1" applyFont="1" applyFill="1" applyBorder="1" applyAlignment="1">
      <alignment horizontal="center" vertical="center"/>
    </xf>
    <xf numFmtId="3" fontId="15" fillId="0" borderId="3" xfId="6" quotePrefix="1" applyNumberFormat="1" applyFont="1" applyFill="1" applyBorder="1" applyAlignment="1">
      <alignment horizontal="left" vertical="center" wrapText="1"/>
    </xf>
    <xf numFmtId="0" fontId="3" fillId="0" borderId="4" xfId="0" applyFont="1" applyFill="1" applyBorder="1" applyAlignment="1">
      <alignment vertical="center"/>
    </xf>
    <xf numFmtId="0" fontId="3" fillId="0" borderId="5" xfId="0" applyFont="1" applyFill="1" applyBorder="1" applyAlignment="1">
      <alignment vertical="center"/>
    </xf>
    <xf numFmtId="3" fontId="27" fillId="0" borderId="3" xfId="6" applyNumberFormat="1" applyFont="1" applyFill="1" applyBorder="1" applyAlignment="1">
      <alignment horizontal="left" vertical="center"/>
    </xf>
    <xf numFmtId="3" fontId="16" fillId="0" borderId="3" xfId="6" applyNumberFormat="1" applyFont="1" applyFill="1" applyBorder="1" applyAlignment="1">
      <alignment horizontal="center" vertical="center" wrapText="1"/>
    </xf>
    <xf numFmtId="3" fontId="27" fillId="0" borderId="3" xfId="6" applyNumberFormat="1" applyFont="1" applyFill="1" applyBorder="1" applyAlignment="1">
      <alignment horizontal="left" vertical="center" wrapText="1"/>
    </xf>
    <xf numFmtId="3" fontId="26" fillId="0" borderId="3" xfId="6" applyNumberFormat="1" applyFont="1" applyFill="1" applyBorder="1" applyAlignment="1">
      <alignment horizontal="center" vertical="center" wrapText="1"/>
    </xf>
    <xf numFmtId="3" fontId="22" fillId="0" borderId="3" xfId="6" quotePrefix="1" applyNumberFormat="1" applyFont="1" applyFill="1" applyBorder="1" applyAlignment="1">
      <alignment horizontal="left" vertical="center" wrapText="1"/>
    </xf>
    <xf numFmtId="3" fontId="28" fillId="0" borderId="3" xfId="6" applyNumberFormat="1" applyFont="1" applyFill="1" applyBorder="1" applyAlignment="1">
      <alignment horizontal="center" vertical="center"/>
    </xf>
    <xf numFmtId="3" fontId="22" fillId="0" borderId="3" xfId="0" applyNumberFormat="1" applyFont="1" applyFill="1" applyBorder="1" applyAlignment="1">
      <alignment vertical="center"/>
    </xf>
    <xf numFmtId="3" fontId="29" fillId="0" borderId="3" xfId="6" applyNumberFormat="1" applyFont="1" applyFill="1" applyBorder="1" applyAlignment="1">
      <alignment horizontal="left" vertical="center"/>
    </xf>
    <xf numFmtId="3" fontId="30" fillId="0" borderId="3" xfId="6" applyNumberFormat="1" applyFont="1" applyFill="1" applyBorder="1" applyAlignment="1">
      <alignment horizontal="left" vertical="center"/>
    </xf>
    <xf numFmtId="3" fontId="21" fillId="0" borderId="3" xfId="6" applyNumberFormat="1" applyFont="1" applyFill="1" applyBorder="1" applyAlignment="1">
      <alignment horizontal="center" vertical="center" wrapText="1"/>
    </xf>
    <xf numFmtId="3" fontId="22" fillId="0" borderId="3" xfId="6" applyNumberFormat="1" applyFont="1" applyFill="1" applyBorder="1" applyAlignment="1">
      <alignment horizontal="left" vertical="center" wrapText="1"/>
    </xf>
    <xf numFmtId="3" fontId="29" fillId="0" borderId="3" xfId="6" quotePrefix="1" applyNumberFormat="1" applyFont="1" applyFill="1" applyBorder="1" applyAlignment="1">
      <alignment horizontal="left" vertical="center" wrapText="1"/>
    </xf>
    <xf numFmtId="3" fontId="27" fillId="0" borderId="3" xfId="6" quotePrefix="1" applyNumberFormat="1" applyFont="1" applyFill="1" applyBorder="1" applyAlignment="1">
      <alignment horizontal="left" vertical="center" wrapText="1"/>
    </xf>
    <xf numFmtId="3" fontId="22" fillId="0" borderId="3" xfId="6" applyNumberFormat="1" applyFont="1" applyFill="1" applyBorder="1" applyAlignment="1">
      <alignment horizontal="justify" vertical="center" wrapText="1"/>
    </xf>
    <xf numFmtId="3" fontId="29" fillId="0" borderId="3" xfId="6" applyNumberFormat="1" applyFont="1" applyFill="1" applyBorder="1" applyAlignment="1">
      <alignment horizontal="left" vertical="center" wrapText="1"/>
    </xf>
    <xf numFmtId="3" fontId="22" fillId="0" borderId="3" xfId="6" quotePrefix="1" applyNumberFormat="1" applyFont="1" applyFill="1" applyBorder="1" applyAlignment="1">
      <alignment horizontal="left" vertical="center"/>
    </xf>
    <xf numFmtId="3" fontId="17" fillId="0" borderId="3" xfId="6" quotePrefix="1" applyNumberFormat="1" applyFont="1" applyFill="1" applyBorder="1" applyAlignment="1">
      <alignment horizontal="left" vertical="center"/>
    </xf>
    <xf numFmtId="3" fontId="31" fillId="0" borderId="3" xfId="6" applyNumberFormat="1" applyFont="1" applyFill="1" applyBorder="1" applyAlignment="1">
      <alignment horizontal="left" vertical="center"/>
    </xf>
    <xf numFmtId="3" fontId="32" fillId="0" borderId="3" xfId="6" applyNumberFormat="1" applyFont="1" applyFill="1" applyBorder="1" applyAlignment="1">
      <alignment horizontal="left" vertical="center"/>
    </xf>
    <xf numFmtId="3" fontId="33" fillId="0" borderId="3" xfId="6" applyNumberFormat="1" applyFont="1" applyFill="1" applyBorder="1" applyAlignment="1">
      <alignment horizontal="left" vertical="center"/>
    </xf>
    <xf numFmtId="3" fontId="14" fillId="0" borderId="3" xfId="6" applyNumberFormat="1" applyFont="1" applyFill="1" applyBorder="1" applyAlignment="1">
      <alignment vertical="center"/>
    </xf>
    <xf numFmtId="3" fontId="22" fillId="0" borderId="3" xfId="6" applyNumberFormat="1" applyFont="1" applyFill="1" applyBorder="1" applyAlignment="1">
      <alignment vertical="center"/>
    </xf>
    <xf numFmtId="3" fontId="17" fillId="0" borderId="3" xfId="6" applyNumberFormat="1" applyFont="1" applyFill="1" applyBorder="1" applyAlignment="1">
      <alignment vertical="center"/>
    </xf>
    <xf numFmtId="3" fontId="15" fillId="0" borderId="3" xfId="6" applyNumberFormat="1" applyFont="1" applyFill="1" applyBorder="1" applyAlignment="1">
      <alignment vertical="center"/>
    </xf>
    <xf numFmtId="3" fontId="15" fillId="0" borderId="3" xfId="6" quotePrefix="1" applyNumberFormat="1" applyFont="1" applyFill="1" applyBorder="1" applyAlignment="1">
      <alignment vertical="center"/>
    </xf>
    <xf numFmtId="0" fontId="3" fillId="0" borderId="6" xfId="0" applyFont="1" applyFill="1" applyBorder="1" applyAlignment="1">
      <alignment vertical="center"/>
    </xf>
    <xf numFmtId="0" fontId="3" fillId="0" borderId="1" xfId="0" applyFont="1" applyFill="1" applyBorder="1" applyAlignment="1">
      <alignment vertical="center"/>
    </xf>
    <xf numFmtId="0" fontId="18" fillId="0" borderId="4" xfId="0" applyFont="1" applyFill="1" applyBorder="1" applyAlignment="1">
      <alignment vertical="center"/>
    </xf>
    <xf numFmtId="3" fontId="34" fillId="0" borderId="3" xfId="6" applyNumberFormat="1" applyFont="1" applyFill="1" applyBorder="1" applyAlignment="1">
      <alignment horizontal="center" vertical="center"/>
    </xf>
    <xf numFmtId="3" fontId="17" fillId="0" borderId="3" xfId="6" quotePrefix="1" applyNumberFormat="1" applyFont="1" applyFill="1" applyBorder="1" applyAlignment="1">
      <alignment horizontal="left" vertical="center" wrapText="1"/>
    </xf>
    <xf numFmtId="0" fontId="18" fillId="0" borderId="0" xfId="0" applyFont="1" applyFill="1" applyBorder="1" applyAlignment="1">
      <alignment vertical="center"/>
    </xf>
    <xf numFmtId="3" fontId="35" fillId="0" borderId="3" xfId="6" quotePrefix="1" applyNumberFormat="1" applyFont="1" applyFill="1" applyBorder="1" applyAlignment="1">
      <alignment horizontal="left" vertical="center" wrapText="1"/>
    </xf>
    <xf numFmtId="0" fontId="24" fillId="0" borderId="0" xfId="0" applyFont="1" applyFill="1" applyBorder="1" applyAlignment="1">
      <alignment vertical="center"/>
    </xf>
    <xf numFmtId="3" fontId="7" fillId="0" borderId="3" xfId="6" quotePrefix="1" applyNumberFormat="1" applyFont="1" applyFill="1" applyBorder="1" applyAlignment="1">
      <alignment horizontal="left" vertical="center" wrapText="1"/>
    </xf>
    <xf numFmtId="0" fontId="9" fillId="0" borderId="0" xfId="0" applyFont="1" applyFill="1" applyBorder="1" applyAlignment="1">
      <alignment vertical="center"/>
    </xf>
    <xf numFmtId="3" fontId="36" fillId="0" borderId="3" xfId="6" applyNumberFormat="1" applyFont="1" applyFill="1" applyBorder="1" applyAlignment="1">
      <alignment horizontal="center" vertical="center"/>
    </xf>
    <xf numFmtId="3" fontId="27" fillId="0" borderId="3" xfId="6" applyNumberFormat="1" applyFont="1" applyFill="1" applyBorder="1" applyAlignment="1">
      <alignment vertical="center" wrapText="1"/>
    </xf>
    <xf numFmtId="3" fontId="22" fillId="0" borderId="3" xfId="6" applyNumberFormat="1" applyFont="1" applyFill="1" applyBorder="1" applyAlignment="1">
      <alignment horizontal="center" vertical="center" wrapText="1"/>
    </xf>
    <xf numFmtId="3" fontId="30" fillId="0" borderId="3" xfId="6" applyNumberFormat="1" applyFont="1" applyFill="1" applyBorder="1" applyAlignment="1">
      <alignment vertical="center" wrapText="1"/>
    </xf>
    <xf numFmtId="3" fontId="27" fillId="0" borderId="3" xfId="6" quotePrefix="1" applyNumberFormat="1" applyFont="1" applyFill="1" applyBorder="1" applyAlignment="1">
      <alignment vertical="center" wrapText="1"/>
    </xf>
    <xf numFmtId="3" fontId="22" fillId="0" borderId="3" xfId="6" quotePrefix="1" applyNumberFormat="1" applyFont="1" applyFill="1" applyBorder="1" applyAlignment="1">
      <alignment horizontal="justify" vertical="center" wrapText="1"/>
    </xf>
    <xf numFmtId="3" fontId="14" fillId="0" borderId="3" xfId="6" applyNumberFormat="1" applyFont="1" applyFill="1" applyBorder="1" applyAlignment="1">
      <alignment horizontal="center" vertical="center"/>
    </xf>
    <xf numFmtId="0" fontId="11" fillId="0" borderId="3" xfId="0" applyFont="1" applyFill="1" applyBorder="1" applyAlignment="1">
      <alignment horizontal="center" vertical="center"/>
    </xf>
    <xf numFmtId="3" fontId="11" fillId="0" borderId="3" xfId="0" applyNumberFormat="1" applyFont="1" applyFill="1" applyBorder="1" applyAlignment="1">
      <alignment horizontal="left" vertical="center"/>
    </xf>
    <xf numFmtId="3" fontId="14" fillId="0" borderId="3" xfId="0" applyNumberFormat="1" applyFont="1" applyFill="1" applyBorder="1" applyAlignment="1">
      <alignment horizontal="left" vertical="center"/>
    </xf>
    <xf numFmtId="0" fontId="47" fillId="0" borderId="0" xfId="0" applyFont="1" applyFill="1" applyAlignment="1">
      <alignment vertical="center"/>
    </xf>
    <xf numFmtId="0" fontId="47" fillId="0" borderId="0" xfId="0" applyFont="1" applyFill="1" applyBorder="1" applyAlignment="1">
      <alignment vertical="center"/>
    </xf>
    <xf numFmtId="3" fontId="48" fillId="2" borderId="3" xfId="6" applyNumberFormat="1" applyFont="1" applyFill="1" applyBorder="1" applyAlignment="1">
      <alignment horizontal="center" vertical="center"/>
    </xf>
    <xf numFmtId="3" fontId="49" fillId="2" borderId="3" xfId="6" applyNumberFormat="1" applyFont="1" applyFill="1" applyBorder="1" applyAlignment="1">
      <alignment horizontal="left" vertical="center"/>
    </xf>
    <xf numFmtId="3" fontId="50" fillId="2" borderId="3" xfId="6" applyNumberFormat="1" applyFont="1" applyFill="1" applyBorder="1" applyAlignment="1">
      <alignment horizontal="center" vertical="center"/>
    </xf>
    <xf numFmtId="3" fontId="51" fillId="2" borderId="3" xfId="6" applyNumberFormat="1" applyFont="1" applyFill="1" applyBorder="1" applyAlignment="1">
      <alignment horizontal="left" vertical="center"/>
    </xf>
    <xf numFmtId="3" fontId="47" fillId="2" borderId="3" xfId="6" applyNumberFormat="1" applyFont="1" applyFill="1" applyBorder="1" applyAlignment="1">
      <alignment horizontal="center" vertical="center"/>
    </xf>
    <xf numFmtId="3" fontId="49" fillId="2" borderId="3" xfId="6" quotePrefix="1" applyNumberFormat="1" applyFont="1" applyFill="1" applyBorder="1" applyAlignment="1">
      <alignment horizontal="justify" vertical="center" wrapText="1"/>
    </xf>
    <xf numFmtId="3" fontId="49" fillId="2" borderId="3" xfId="6" quotePrefix="1" applyNumberFormat="1" applyFont="1" applyFill="1" applyBorder="1" applyAlignment="1">
      <alignment horizontal="left" vertical="center"/>
    </xf>
    <xf numFmtId="3" fontId="48" fillId="2" borderId="3" xfId="6" applyNumberFormat="1" applyFont="1" applyFill="1" applyBorder="1" applyAlignment="1">
      <alignment horizontal="center" vertical="center" wrapText="1"/>
    </xf>
    <xf numFmtId="3" fontId="49" fillId="2" borderId="3" xfId="6" quotePrefix="1" applyNumberFormat="1" applyFont="1" applyFill="1" applyBorder="1" applyAlignment="1">
      <alignment horizontal="left" vertical="center" wrapText="1"/>
    </xf>
    <xf numFmtId="3" fontId="52" fillId="2" borderId="3" xfId="6" applyNumberFormat="1" applyFont="1" applyFill="1" applyBorder="1" applyAlignment="1">
      <alignment horizontal="center" vertical="center" wrapText="1"/>
    </xf>
    <xf numFmtId="3" fontId="49" fillId="2" borderId="3" xfId="6" applyNumberFormat="1" applyFont="1" applyFill="1" applyBorder="1" applyAlignment="1">
      <alignment horizontal="justify" vertical="center" wrapText="1"/>
    </xf>
    <xf numFmtId="3" fontId="49" fillId="2" borderId="3" xfId="6" applyNumberFormat="1" applyFont="1" applyFill="1" applyBorder="1" applyAlignment="1">
      <alignment horizontal="left" vertical="center" wrapText="1"/>
    </xf>
    <xf numFmtId="3" fontId="51" fillId="2" borderId="3" xfId="6" quotePrefix="1" applyNumberFormat="1" applyFont="1" applyFill="1" applyBorder="1" applyAlignment="1">
      <alignment horizontal="justify" vertical="center" wrapText="1"/>
    </xf>
    <xf numFmtId="3" fontId="8" fillId="0" borderId="7" xfId="0" applyNumberFormat="1" applyFont="1" applyFill="1" applyBorder="1" applyAlignment="1">
      <alignment horizontal="center" vertical="center" wrapText="1" shrinkToFit="1"/>
    </xf>
    <xf numFmtId="3" fontId="12" fillId="0" borderId="8" xfId="6" applyNumberFormat="1" applyFont="1" applyFill="1" applyBorder="1" applyAlignment="1">
      <alignment vertical="center"/>
    </xf>
    <xf numFmtId="3" fontId="12" fillId="0" borderId="9" xfId="6" applyNumberFormat="1" applyFont="1" applyFill="1" applyBorder="1" applyAlignment="1">
      <alignment vertical="center"/>
    </xf>
    <xf numFmtId="3" fontId="15" fillId="0" borderId="10" xfId="6" applyNumberFormat="1" applyFont="1" applyFill="1" applyBorder="1"/>
    <xf numFmtId="3" fontId="3" fillId="0" borderId="9" xfId="6" applyNumberFormat="1" applyFont="1" applyFill="1" applyBorder="1" applyAlignment="1">
      <alignment vertical="center"/>
    </xf>
    <xf numFmtId="3" fontId="47" fillId="2" borderId="9" xfId="6" applyNumberFormat="1" applyFont="1" applyFill="1" applyBorder="1" applyAlignment="1">
      <alignment vertical="center"/>
    </xf>
    <xf numFmtId="3" fontId="47" fillId="2" borderId="9" xfId="0" applyNumberFormat="1" applyFont="1" applyFill="1" applyBorder="1" applyAlignment="1">
      <alignment vertical="center"/>
    </xf>
    <xf numFmtId="3" fontId="19" fillId="0" borderId="10" xfId="0" applyNumberFormat="1" applyFont="1" applyFill="1" applyBorder="1" applyAlignment="1"/>
    <xf numFmtId="3" fontId="19" fillId="0" borderId="10" xfId="0" applyNumberFormat="1" applyFont="1" applyFill="1" applyBorder="1" applyAlignment="1">
      <alignment vertical="center" wrapText="1"/>
    </xf>
    <xf numFmtId="3" fontId="9" fillId="0" borderId="9" xfId="6" applyNumberFormat="1" applyFont="1" applyFill="1" applyBorder="1" applyAlignment="1">
      <alignment vertical="center"/>
    </xf>
    <xf numFmtId="3" fontId="24" fillId="0" borderId="9" xfId="6" applyNumberFormat="1" applyFont="1" applyFill="1" applyBorder="1" applyAlignment="1">
      <alignment vertical="center"/>
    </xf>
    <xf numFmtId="3" fontId="18" fillId="0" borderId="9" xfId="6" applyNumberFormat="1" applyFont="1" applyFill="1" applyBorder="1" applyAlignment="1">
      <alignment vertical="center"/>
    </xf>
    <xf numFmtId="4" fontId="18" fillId="0" borderId="9" xfId="6" applyNumberFormat="1" applyFont="1" applyFill="1" applyBorder="1" applyAlignment="1">
      <alignment vertical="center"/>
    </xf>
    <xf numFmtId="3" fontId="53" fillId="2" borderId="9" xfId="6" applyNumberFormat="1" applyFont="1" applyFill="1" applyBorder="1" applyAlignment="1">
      <alignment vertical="center"/>
    </xf>
    <xf numFmtId="3" fontId="47" fillId="2" borderId="9" xfId="6" applyNumberFormat="1" applyFont="1" applyFill="1" applyBorder="1" applyAlignment="1">
      <alignment horizontal="right" vertical="center" wrapText="1"/>
    </xf>
    <xf numFmtId="3" fontId="9" fillId="0" borderId="9" xfId="6" applyNumberFormat="1" applyFont="1" applyFill="1" applyBorder="1" applyAlignment="1">
      <alignment horizontal="right" vertical="center" wrapText="1"/>
    </xf>
    <xf numFmtId="3" fontId="3" fillId="0" borderId="9" xfId="6" applyNumberFormat="1" applyFont="1" applyFill="1" applyBorder="1" applyAlignment="1">
      <alignment horizontal="right" vertical="center" wrapText="1"/>
    </xf>
    <xf numFmtId="3" fontId="9" fillId="0" borderId="9" xfId="0" applyNumberFormat="1" applyFont="1" applyFill="1" applyBorder="1" applyAlignment="1">
      <alignment vertical="center"/>
    </xf>
    <xf numFmtId="166" fontId="18" fillId="0" borderId="9" xfId="6" applyNumberFormat="1" applyFont="1" applyFill="1" applyBorder="1" applyAlignment="1">
      <alignment vertical="center"/>
    </xf>
    <xf numFmtId="4" fontId="3" fillId="0" borderId="9" xfId="6" applyNumberFormat="1" applyFont="1" applyFill="1" applyBorder="1" applyAlignment="1">
      <alignment vertical="center"/>
    </xf>
    <xf numFmtId="3" fontId="9" fillId="0" borderId="9" xfId="6" applyNumberFormat="1" applyFont="1" applyFill="1" applyBorder="1" applyAlignment="1">
      <alignment horizontal="right" vertical="center"/>
    </xf>
    <xf numFmtId="3" fontId="18" fillId="0" borderId="9" xfId="6" applyNumberFormat="1" applyFont="1" applyFill="1" applyBorder="1" applyAlignment="1">
      <alignment horizontal="right" vertical="center"/>
    </xf>
    <xf numFmtId="167" fontId="3" fillId="0" borderId="9" xfId="1" applyNumberFormat="1" applyFont="1" applyFill="1" applyBorder="1" applyAlignment="1" applyProtection="1">
      <alignment horizontal="right" vertical="center"/>
    </xf>
    <xf numFmtId="3" fontId="9" fillId="0" borderId="9" xfId="1" applyNumberFormat="1" applyFont="1" applyFill="1" applyBorder="1" applyAlignment="1" applyProtection="1">
      <alignment vertical="center"/>
    </xf>
    <xf numFmtId="3" fontId="3" fillId="0" borderId="9" xfId="1" applyNumberFormat="1" applyFont="1" applyFill="1" applyBorder="1" applyAlignment="1" applyProtection="1">
      <alignment vertical="center"/>
    </xf>
    <xf numFmtId="3" fontId="12" fillId="0" borderId="9" xfId="6" applyNumberFormat="1" applyFont="1" applyFill="1" applyBorder="1" applyAlignment="1">
      <alignment horizontal="right" vertical="center"/>
    </xf>
    <xf numFmtId="3" fontId="37" fillId="0" borderId="9" xfId="6" applyNumberFormat="1" applyFont="1" applyFill="1" applyBorder="1" applyAlignment="1">
      <alignment vertical="center"/>
    </xf>
    <xf numFmtId="0" fontId="3" fillId="0" borderId="11" xfId="0" applyFont="1" applyFill="1" applyBorder="1" applyAlignment="1">
      <alignment vertical="center"/>
    </xf>
    <xf numFmtId="0" fontId="3" fillId="0" borderId="12" xfId="0" applyFont="1" applyFill="1" applyBorder="1" applyAlignment="1">
      <alignment vertical="center"/>
    </xf>
    <xf numFmtId="3" fontId="3" fillId="0" borderId="13" xfId="0" applyNumberFormat="1" applyFont="1" applyFill="1" applyBorder="1" applyAlignment="1">
      <alignment vertical="center"/>
    </xf>
    <xf numFmtId="0" fontId="3" fillId="0" borderId="13" xfId="0" applyFont="1" applyFill="1" applyBorder="1" applyAlignment="1">
      <alignment vertical="center"/>
    </xf>
    <xf numFmtId="0" fontId="47" fillId="0" borderId="13" xfId="0" applyFont="1" applyFill="1" applyBorder="1" applyAlignment="1">
      <alignment vertical="center"/>
    </xf>
    <xf numFmtId="0" fontId="18" fillId="0" borderId="13" xfId="0" applyFont="1" applyFill="1" applyBorder="1" applyAlignment="1">
      <alignment vertical="center"/>
    </xf>
    <xf numFmtId="0" fontId="9" fillId="0" borderId="13" xfId="0" applyFont="1" applyFill="1" applyBorder="1" applyAlignment="1">
      <alignment vertical="center"/>
    </xf>
    <xf numFmtId="0" fontId="24" fillId="0" borderId="13" xfId="0" applyFont="1" applyFill="1" applyBorder="1" applyAlignment="1">
      <alignment vertical="center"/>
    </xf>
    <xf numFmtId="0" fontId="3" fillId="0" borderId="14" xfId="0" applyFont="1" applyFill="1" applyBorder="1" applyAlignment="1">
      <alignment vertical="center"/>
    </xf>
    <xf numFmtId="0" fontId="54" fillId="0" borderId="0" xfId="0" applyFont="1" applyFill="1" applyAlignment="1">
      <alignment vertical="center"/>
    </xf>
    <xf numFmtId="0" fontId="42" fillId="0" borderId="15" xfId="0" applyFont="1" applyFill="1" applyBorder="1" applyAlignment="1">
      <alignment horizontal="center" vertical="center" wrapText="1"/>
    </xf>
    <xf numFmtId="168" fontId="44" fillId="0" borderId="15" xfId="3" applyNumberFormat="1" applyFont="1" applyFill="1" applyBorder="1" applyAlignment="1">
      <alignment horizontal="center" vertical="center" wrapText="1"/>
    </xf>
    <xf numFmtId="168" fontId="43" fillId="0" borderId="15" xfId="3" applyNumberFormat="1" applyFont="1" applyFill="1" applyBorder="1" applyAlignment="1">
      <alignment vertical="center" wrapText="1"/>
    </xf>
    <xf numFmtId="0" fontId="55" fillId="0" borderId="0" xfId="0" applyFont="1" applyFill="1" applyAlignment="1">
      <alignment horizontal="justify" vertical="center"/>
    </xf>
    <xf numFmtId="0" fontId="56" fillId="0" borderId="0" xfId="0" applyFont="1" applyFill="1" applyAlignment="1">
      <alignment vertical="center"/>
    </xf>
    <xf numFmtId="0" fontId="35" fillId="0" borderId="0" xfId="5" applyFont="1" applyFill="1" applyAlignment="1">
      <alignment vertical="center"/>
    </xf>
    <xf numFmtId="168" fontId="54" fillId="0" borderId="0" xfId="0" applyNumberFormat="1" applyFont="1" applyFill="1" applyAlignment="1">
      <alignment vertical="center"/>
    </xf>
    <xf numFmtId="165" fontId="54" fillId="0" borderId="0" xfId="0" applyNumberFormat="1" applyFont="1" applyFill="1" applyAlignment="1">
      <alignment vertical="center"/>
    </xf>
    <xf numFmtId="0" fontId="57" fillId="0" borderId="0" xfId="0" applyFont="1" applyFill="1" applyAlignment="1">
      <alignment vertical="center"/>
    </xf>
    <xf numFmtId="0" fontId="54" fillId="0" borderId="0" xfId="0" applyFont="1" applyFill="1" applyAlignment="1">
      <alignment horizontal="center" vertical="center"/>
    </xf>
    <xf numFmtId="0" fontId="45" fillId="0" borderId="15" xfId="5" applyFont="1" applyFill="1" applyBorder="1" applyAlignment="1">
      <alignment horizontal="center" vertical="center" wrapText="1"/>
    </xf>
    <xf numFmtId="0" fontId="45" fillId="0" borderId="15" xfId="0" applyFont="1" applyFill="1" applyBorder="1" applyAlignment="1">
      <alignment horizontal="center" vertical="center" wrapText="1"/>
    </xf>
    <xf numFmtId="0" fontId="58" fillId="0" borderId="0" xfId="0" applyFont="1" applyFill="1" applyAlignment="1">
      <alignment vertical="center"/>
    </xf>
    <xf numFmtId="0" fontId="19" fillId="0" borderId="15" xfId="5" applyFont="1" applyFill="1" applyBorder="1" applyAlignment="1">
      <alignment horizontal="right" vertical="center"/>
    </xf>
    <xf numFmtId="0" fontId="54" fillId="0" borderId="15" xfId="0" applyFont="1" applyFill="1" applyBorder="1" applyAlignment="1">
      <alignment vertical="center"/>
    </xf>
    <xf numFmtId="170" fontId="54" fillId="0" borderId="15" xfId="0" applyNumberFormat="1" applyFont="1" applyFill="1" applyBorder="1" applyAlignment="1">
      <alignment vertical="center"/>
    </xf>
    <xf numFmtId="0" fontId="57" fillId="0" borderId="15" xfId="0" applyFont="1" applyFill="1" applyBorder="1" applyAlignment="1">
      <alignment vertical="center"/>
    </xf>
    <xf numFmtId="166" fontId="54" fillId="0" borderId="15" xfId="0" applyNumberFormat="1" applyFont="1" applyFill="1" applyBorder="1" applyAlignment="1">
      <alignment vertical="center"/>
    </xf>
    <xf numFmtId="168" fontId="43" fillId="0" borderId="15" xfId="3" applyNumberFormat="1" applyFont="1" applyFill="1" applyBorder="1" applyAlignment="1">
      <alignment horizontal="center" vertical="center" wrapText="1"/>
    </xf>
    <xf numFmtId="168" fontId="43" fillId="0" borderId="15" xfId="3" applyNumberFormat="1" applyFont="1" applyFill="1" applyBorder="1" applyAlignment="1">
      <alignment horizontal="center" vertical="center" wrapText="1"/>
    </xf>
    <xf numFmtId="0" fontId="7" fillId="0" borderId="15" xfId="5" applyFont="1" applyFill="1" applyBorder="1" applyAlignment="1">
      <alignment horizontal="center" vertical="center" wrapText="1"/>
    </xf>
    <xf numFmtId="166" fontId="7" fillId="0" borderId="15" xfId="5" applyNumberFormat="1" applyFont="1" applyFill="1" applyBorder="1" applyAlignment="1">
      <alignment horizontal="center" vertical="center" wrapText="1"/>
    </xf>
    <xf numFmtId="166" fontId="7" fillId="0" borderId="15" xfId="1" applyNumberFormat="1" applyFont="1" applyFill="1" applyBorder="1" applyAlignment="1">
      <alignment horizontal="center" vertical="center" wrapText="1"/>
    </xf>
    <xf numFmtId="3" fontId="7" fillId="0" borderId="15" xfId="6" applyNumberFormat="1" applyFont="1" applyFill="1" applyBorder="1" applyAlignment="1">
      <alignment horizontal="justify" vertical="center"/>
    </xf>
    <xf numFmtId="3" fontId="7" fillId="0" borderId="15" xfId="6" applyNumberFormat="1" applyFont="1" applyFill="1" applyBorder="1" applyAlignment="1">
      <alignment horizontal="justify" vertical="center" wrapText="1"/>
    </xf>
    <xf numFmtId="0" fontId="59" fillId="0" borderId="15" xfId="5" applyFont="1" applyFill="1" applyBorder="1" applyAlignment="1">
      <alignment horizontal="center" vertical="center" wrapText="1"/>
    </xf>
    <xf numFmtId="3" fontId="59" fillId="0" borderId="15" xfId="6" quotePrefix="1" applyNumberFormat="1" applyFont="1" applyFill="1" applyBorder="1" applyAlignment="1">
      <alignment horizontal="justify" vertical="center" wrapText="1"/>
    </xf>
    <xf numFmtId="166" fontId="59" fillId="0" borderId="15" xfId="5" applyNumberFormat="1" applyFont="1" applyFill="1" applyBorder="1" applyAlignment="1">
      <alignment horizontal="center" vertical="center" wrapText="1"/>
    </xf>
    <xf numFmtId="3" fontId="59" fillId="0" borderId="15" xfId="0" applyNumberFormat="1" applyFont="1" applyFill="1" applyBorder="1" applyAlignment="1">
      <alignment horizontal="justify" vertical="center" wrapText="1"/>
    </xf>
    <xf numFmtId="0" fontId="35" fillId="0" borderId="15" xfId="5" applyFont="1" applyFill="1" applyBorder="1" applyAlignment="1">
      <alignment horizontal="center" vertical="center" wrapText="1"/>
    </xf>
    <xf numFmtId="0" fontId="35" fillId="0" borderId="15" xfId="0" applyFont="1" applyFill="1" applyBorder="1" applyAlignment="1">
      <alignment horizontal="justify" vertical="center" wrapText="1"/>
    </xf>
    <xf numFmtId="166" fontId="35" fillId="0" borderId="15" xfId="1" applyNumberFormat="1" applyFont="1" applyFill="1" applyBorder="1" applyAlignment="1">
      <alignment horizontal="center" vertical="center" wrapText="1"/>
    </xf>
    <xf numFmtId="0" fontId="35" fillId="0" borderId="15" xfId="0" quotePrefix="1" applyFont="1" applyFill="1" applyBorder="1" applyAlignment="1">
      <alignment horizontal="center" vertical="center" wrapText="1"/>
    </xf>
    <xf numFmtId="0" fontId="35" fillId="0" borderId="15" xfId="0" applyFont="1" applyFill="1" applyBorder="1" applyAlignment="1">
      <alignment horizontal="center" vertical="center" wrapText="1"/>
    </xf>
    <xf numFmtId="0" fontId="35" fillId="0" borderId="15" xfId="0" applyFont="1" applyFill="1" applyBorder="1" applyAlignment="1">
      <alignment horizontal="justify" vertical="center"/>
    </xf>
    <xf numFmtId="0" fontId="7" fillId="0" borderId="15" xfId="0" applyFont="1" applyFill="1" applyBorder="1" applyAlignment="1">
      <alignment horizontal="justify" vertical="center" wrapText="1"/>
    </xf>
    <xf numFmtId="0" fontId="59" fillId="0" borderId="15" xfId="0" applyFont="1" applyFill="1" applyBorder="1" applyAlignment="1">
      <alignment horizontal="justify" vertical="center" wrapText="1"/>
    </xf>
    <xf numFmtId="0" fontId="35" fillId="0" borderId="15" xfId="0" quotePrefix="1" applyFont="1" applyFill="1" applyBorder="1" applyAlignment="1">
      <alignment horizontal="justify" vertical="center" wrapText="1"/>
    </xf>
    <xf numFmtId="0" fontId="58" fillId="0" borderId="15" xfId="0" applyFont="1" applyFill="1" applyBorder="1" applyAlignment="1">
      <alignment horizontal="center" vertical="center"/>
    </xf>
    <xf numFmtId="166" fontId="35" fillId="0" borderId="15" xfId="5" applyNumberFormat="1" applyFont="1" applyFill="1" applyBorder="1" applyAlignment="1">
      <alignment horizontal="center" vertical="center" wrapText="1"/>
    </xf>
    <xf numFmtId="0" fontId="35" fillId="0" borderId="15" xfId="5" applyFont="1" applyFill="1" applyBorder="1" applyAlignment="1">
      <alignment horizontal="justify" vertical="center" wrapText="1"/>
    </xf>
    <xf numFmtId="165" fontId="54" fillId="0" borderId="15" xfId="1" applyFont="1" applyFill="1" applyBorder="1" applyAlignment="1">
      <alignment vertical="center"/>
    </xf>
    <xf numFmtId="0" fontId="35" fillId="0" borderId="15" xfId="0" applyFont="1" applyFill="1" applyBorder="1" applyAlignment="1">
      <alignment vertical="center" wrapText="1"/>
    </xf>
    <xf numFmtId="0" fontId="55" fillId="0" borderId="15" xfId="0" applyFont="1" applyFill="1" applyBorder="1" applyAlignment="1">
      <alignment horizontal="center" vertical="center" wrapText="1"/>
    </xf>
    <xf numFmtId="169" fontId="35" fillId="0" borderId="15" xfId="1" applyNumberFormat="1" applyFont="1" applyFill="1" applyBorder="1" applyAlignment="1">
      <alignment horizontal="center" vertical="center" wrapText="1"/>
    </xf>
    <xf numFmtId="0" fontId="19" fillId="0" borderId="19" xfId="5" applyFont="1" applyFill="1" applyBorder="1" applyAlignment="1">
      <alignment vertical="center"/>
    </xf>
    <xf numFmtId="3" fontId="2" fillId="0" borderId="0" xfId="6" applyNumberFormat="1" applyFont="1" applyFill="1" applyBorder="1" applyAlignment="1">
      <alignment horizontal="center" vertical="center"/>
    </xf>
    <xf numFmtId="168" fontId="43" fillId="0" borderId="15" xfId="3" applyNumberFormat="1" applyFont="1" applyFill="1" applyBorder="1" applyAlignment="1">
      <alignment horizontal="center" vertical="center" wrapText="1"/>
    </xf>
    <xf numFmtId="0" fontId="39" fillId="0" borderId="0" xfId="0" applyFont="1" applyFill="1" applyAlignment="1">
      <alignment horizontal="center" vertical="center"/>
    </xf>
    <xf numFmtId="0" fontId="7" fillId="0" borderId="0" xfId="0" applyFont="1" applyFill="1" applyAlignment="1">
      <alignment horizontal="center" vertical="center"/>
    </xf>
    <xf numFmtId="0" fontId="7" fillId="0" borderId="0" xfId="5" applyFont="1" applyFill="1" applyAlignment="1">
      <alignment horizontal="center" vertical="center"/>
    </xf>
    <xf numFmtId="0" fontId="19" fillId="0" borderId="0" xfId="5" applyFont="1" applyFill="1" applyAlignment="1">
      <alignment horizontal="center" vertical="center"/>
    </xf>
    <xf numFmtId="0" fontId="19" fillId="0" borderId="19" xfId="5" applyFont="1" applyFill="1" applyBorder="1" applyAlignment="1">
      <alignment horizontal="center" vertical="center"/>
    </xf>
    <xf numFmtId="0" fontId="7" fillId="0" borderId="16" xfId="5" applyFont="1" applyFill="1" applyBorder="1" applyAlignment="1">
      <alignment horizontal="center" vertical="center" wrapText="1"/>
    </xf>
    <xf numFmtId="0" fontId="7" fillId="0" borderId="18" xfId="5" applyFont="1" applyFill="1" applyBorder="1" applyAlignment="1">
      <alignment horizontal="center" vertical="center" wrapText="1"/>
    </xf>
    <xf numFmtId="0" fontId="7" fillId="0" borderId="20" xfId="5" applyFont="1" applyFill="1" applyBorder="1" applyAlignment="1">
      <alignment horizontal="center" vertical="center"/>
    </xf>
    <xf numFmtId="0" fontId="7" fillId="0" borderId="21" xfId="5" applyFont="1" applyFill="1" applyBorder="1" applyAlignment="1">
      <alignment horizontal="center" vertical="center"/>
    </xf>
    <xf numFmtId="0" fontId="7" fillId="0" borderId="16" xfId="0" applyFont="1" applyFill="1" applyBorder="1" applyAlignment="1">
      <alignment horizontal="center" vertical="center" wrapText="1"/>
    </xf>
    <xf numFmtId="0" fontId="7" fillId="0" borderId="18" xfId="0" applyFont="1" applyFill="1" applyBorder="1" applyAlignment="1">
      <alignment horizontal="center" vertical="center" wrapText="1"/>
    </xf>
    <xf numFmtId="0" fontId="7" fillId="0" borderId="16" xfId="0" applyFont="1" applyFill="1" applyBorder="1" applyAlignment="1">
      <alignment horizontal="center" vertical="center"/>
    </xf>
    <xf numFmtId="0" fontId="7" fillId="0" borderId="18" xfId="0" applyFont="1" applyFill="1" applyBorder="1" applyAlignment="1">
      <alignment horizontal="center" vertical="center"/>
    </xf>
    <xf numFmtId="0" fontId="43" fillId="0" borderId="15" xfId="0" applyFont="1" applyFill="1" applyBorder="1" applyAlignment="1">
      <alignment horizontal="center" vertical="center" wrapText="1"/>
    </xf>
    <xf numFmtId="168" fontId="43" fillId="0" borderId="16" xfId="3" applyNumberFormat="1" applyFont="1" applyFill="1" applyBorder="1" applyAlignment="1">
      <alignment horizontal="center" vertical="center" wrapText="1"/>
    </xf>
    <xf numFmtId="168" fontId="43" fillId="0" borderId="18" xfId="3" applyNumberFormat="1" applyFont="1" applyFill="1" applyBorder="1" applyAlignment="1">
      <alignment horizontal="center" vertical="center" wrapText="1"/>
    </xf>
    <xf numFmtId="168" fontId="43" fillId="0" borderId="17" xfId="3" applyNumberFormat="1" applyFont="1" applyFill="1" applyBorder="1" applyAlignment="1">
      <alignment horizontal="center" vertical="center" wrapText="1"/>
    </xf>
  </cellXfs>
  <cellStyles count="7">
    <cellStyle name="Comma" xfId="1" builtinId="3"/>
    <cellStyle name="Comma 2" xfId="2"/>
    <cellStyle name="Comma 5" xfId="3"/>
    <cellStyle name="Comma 8" xfId="4"/>
    <cellStyle name="Normal" xfId="0" builtinId="0"/>
    <cellStyle name="Normal 6" xfId="5"/>
    <cellStyle name="Normal_Sheet1" xfId="6"/>
  </cellStyles>
  <dxfs count="0"/>
  <tableStyles count="0" defaultTableStyle="TableStyleMedium2" defaultPivotStyle="PivotStyleLight16"/>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H267"/>
  <sheetViews>
    <sheetView topLeftCell="A244" workbookViewId="0">
      <selection activeCell="B256" sqref="B256"/>
    </sheetView>
  </sheetViews>
  <sheetFormatPr defaultColWidth="9.28515625" defaultRowHeight="15"/>
  <cols>
    <col min="1" max="1" width="4.42578125" style="1" customWidth="1"/>
    <col min="2" max="2" width="62.28515625" style="1" customWidth="1"/>
    <col min="3" max="3" width="9.28515625" style="1" customWidth="1"/>
    <col min="4" max="4" width="19" style="1" customWidth="1"/>
    <col min="5" max="248" width="9.140625" style="1" customWidth="1"/>
    <col min="249" max="249" width="5" style="1" customWidth="1"/>
    <col min="250" max="250" width="62.28515625" style="1" customWidth="1"/>
    <col min="251" max="251" width="10.42578125" style="1" customWidth="1"/>
    <col min="252" max="252" width="9.85546875" style="1" customWidth="1"/>
    <col min="253" max="253" width="10.140625" style="1" customWidth="1"/>
    <col min="254" max="16384" width="9.28515625" style="1"/>
  </cols>
  <sheetData>
    <row r="1" spans="1:8" ht="18.75">
      <c r="A1" s="182" t="s">
        <v>248</v>
      </c>
      <c r="B1" s="182"/>
      <c r="C1" s="182"/>
      <c r="D1" s="182"/>
    </row>
    <row r="2" spans="1:8" ht="18.75">
      <c r="A2" s="2"/>
      <c r="B2" s="3"/>
      <c r="C2" s="3"/>
    </row>
    <row r="3" spans="1:8" ht="18.75">
      <c r="A3" s="2"/>
      <c r="B3" s="3"/>
      <c r="C3" s="4"/>
      <c r="D3" s="5"/>
      <c r="E3" s="6"/>
      <c r="F3" s="6"/>
      <c r="G3" s="6"/>
      <c r="H3" s="6"/>
    </row>
    <row r="4" spans="1:8" s="9" customFormat="1" ht="25.5">
      <c r="A4" s="7" t="s">
        <v>0</v>
      </c>
      <c r="B4" s="8" t="s">
        <v>1</v>
      </c>
      <c r="C4" s="99" t="s">
        <v>2</v>
      </c>
      <c r="D4" s="99" t="s">
        <v>247</v>
      </c>
    </row>
    <row r="5" spans="1:8" ht="15.75">
      <c r="A5" s="10"/>
      <c r="B5" s="11" t="s">
        <v>3</v>
      </c>
      <c r="C5" s="100">
        <v>468069</v>
      </c>
      <c r="D5" s="128"/>
    </row>
    <row r="6" spans="1:8" ht="15.75">
      <c r="A6" s="13" t="s">
        <v>4</v>
      </c>
      <c r="B6" s="14" t="s">
        <v>5</v>
      </c>
      <c r="C6" s="101">
        <v>460454</v>
      </c>
      <c r="D6" s="128"/>
    </row>
    <row r="7" spans="1:8" ht="15.75">
      <c r="A7" s="13" t="s">
        <v>6</v>
      </c>
      <c r="B7" s="15" t="s">
        <v>7</v>
      </c>
      <c r="C7" s="101">
        <v>21998</v>
      </c>
      <c r="D7" s="129"/>
    </row>
    <row r="8" spans="1:8" ht="15.75">
      <c r="A8" s="16">
        <v>1</v>
      </c>
      <c r="B8" s="17" t="s">
        <v>8</v>
      </c>
      <c r="C8" s="102">
        <v>17098</v>
      </c>
      <c r="D8" s="129"/>
    </row>
    <row r="9" spans="1:8" ht="15.75">
      <c r="A9" s="18"/>
      <c r="B9" s="19" t="s">
        <v>9</v>
      </c>
      <c r="C9" s="103"/>
      <c r="D9" s="129"/>
    </row>
    <row r="10" spans="1:8" s="84" customFormat="1" ht="15.75">
      <c r="A10" s="86" t="s">
        <v>10</v>
      </c>
      <c r="B10" s="87" t="s">
        <v>11</v>
      </c>
      <c r="C10" s="104">
        <v>17098</v>
      </c>
      <c r="D10" s="130"/>
    </row>
    <row r="11" spans="1:8" s="84" customFormat="1" ht="15.75">
      <c r="A11" s="86">
        <v>2</v>
      </c>
      <c r="B11" s="87" t="s">
        <v>12</v>
      </c>
      <c r="C11" s="105">
        <v>4900</v>
      </c>
      <c r="D11" s="130"/>
    </row>
    <row r="12" spans="1:8" ht="15.75">
      <c r="A12" s="18"/>
      <c r="B12" s="20" t="s">
        <v>13</v>
      </c>
      <c r="C12" s="106">
        <v>3500</v>
      </c>
      <c r="D12" s="129"/>
    </row>
    <row r="13" spans="1:8" ht="47.25">
      <c r="A13" s="18"/>
      <c r="B13" s="21" t="s">
        <v>14</v>
      </c>
      <c r="C13" s="107">
        <v>1400</v>
      </c>
      <c r="D13" s="129"/>
    </row>
    <row r="14" spans="1:8" ht="15.75">
      <c r="A14" s="13" t="s">
        <v>15</v>
      </c>
      <c r="B14" s="15" t="s">
        <v>16</v>
      </c>
      <c r="C14" s="101">
        <v>432591</v>
      </c>
      <c r="D14" s="129"/>
    </row>
    <row r="15" spans="1:8" ht="15.75">
      <c r="A15" s="24">
        <v>1</v>
      </c>
      <c r="B15" s="15" t="s">
        <v>17</v>
      </c>
      <c r="C15" s="101">
        <v>36341</v>
      </c>
      <c r="D15" s="129"/>
    </row>
    <row r="16" spans="1:8" ht="15.75">
      <c r="A16" s="25"/>
      <c r="B16" s="26" t="s">
        <v>18</v>
      </c>
      <c r="C16" s="108">
        <v>19257</v>
      </c>
      <c r="D16" s="129"/>
    </row>
    <row r="17" spans="1:4" ht="15.75">
      <c r="A17" s="25"/>
      <c r="B17" s="27" t="s">
        <v>19</v>
      </c>
      <c r="C17" s="109">
        <v>19068</v>
      </c>
      <c r="D17" s="129"/>
    </row>
    <row r="18" spans="1:4" ht="15.75">
      <c r="A18" s="25"/>
      <c r="B18" s="27" t="s">
        <v>20</v>
      </c>
      <c r="C18" s="109">
        <v>189</v>
      </c>
      <c r="D18" s="129"/>
    </row>
    <row r="19" spans="1:4" s="28" customFormat="1" ht="15.75">
      <c r="A19" s="18"/>
      <c r="B19" s="19" t="s">
        <v>21</v>
      </c>
      <c r="C19" s="110">
        <v>38</v>
      </c>
      <c r="D19" s="131"/>
    </row>
    <row r="20" spans="1:4" s="28" customFormat="1" ht="15.75">
      <c r="A20" s="18"/>
      <c r="B20" s="19" t="s">
        <v>22</v>
      </c>
      <c r="C20" s="111">
        <v>4.5999999999999996</v>
      </c>
      <c r="D20" s="131"/>
    </row>
    <row r="21" spans="1:4" ht="15.75">
      <c r="A21" s="29" t="s">
        <v>23</v>
      </c>
      <c r="B21" s="26" t="s">
        <v>24</v>
      </c>
      <c r="C21" s="108">
        <v>3661</v>
      </c>
      <c r="D21" s="129"/>
    </row>
    <row r="22" spans="1:4" ht="15.75">
      <c r="A22" s="16"/>
      <c r="B22" s="17" t="s">
        <v>25</v>
      </c>
      <c r="C22" s="103">
        <v>2300</v>
      </c>
      <c r="D22" s="129"/>
    </row>
    <row r="23" spans="1:4" ht="15.75">
      <c r="A23" s="16"/>
      <c r="B23" s="17" t="s">
        <v>26</v>
      </c>
      <c r="C23" s="103">
        <v>500</v>
      </c>
      <c r="D23" s="129"/>
    </row>
    <row r="24" spans="1:4" ht="15.75">
      <c r="A24" s="16"/>
      <c r="B24" s="17" t="s">
        <v>27</v>
      </c>
      <c r="C24" s="103">
        <v>861</v>
      </c>
      <c r="D24" s="129"/>
    </row>
    <row r="25" spans="1:4" s="84" customFormat="1" ht="15.75">
      <c r="A25" s="88"/>
      <c r="B25" s="89" t="s">
        <v>28</v>
      </c>
      <c r="C25" s="112">
        <v>5000</v>
      </c>
      <c r="D25" s="130" t="s">
        <v>253</v>
      </c>
    </row>
    <row r="26" spans="1:4" s="84" customFormat="1" ht="15.75">
      <c r="A26" s="88"/>
      <c r="B26" s="89" t="s">
        <v>29</v>
      </c>
      <c r="C26" s="112">
        <v>4000</v>
      </c>
      <c r="D26" s="130"/>
    </row>
    <row r="27" spans="1:4" ht="15.75">
      <c r="A27" s="32"/>
      <c r="B27" s="26" t="s">
        <v>30</v>
      </c>
      <c r="C27" s="108">
        <v>6596</v>
      </c>
      <c r="D27" s="128"/>
    </row>
    <row r="28" spans="1:4" ht="15.75">
      <c r="A28" s="16"/>
      <c r="B28" s="17" t="s">
        <v>31</v>
      </c>
      <c r="C28" s="103">
        <v>2700</v>
      </c>
      <c r="D28" s="129"/>
    </row>
    <row r="29" spans="1:4" ht="15.75">
      <c r="A29" s="16"/>
      <c r="B29" s="17" t="s">
        <v>32</v>
      </c>
      <c r="C29" s="103">
        <v>800</v>
      </c>
      <c r="D29" s="129"/>
    </row>
    <row r="30" spans="1:4" ht="15.75">
      <c r="A30" s="16"/>
      <c r="B30" s="17" t="s">
        <v>33</v>
      </c>
      <c r="C30" s="103">
        <v>450</v>
      </c>
      <c r="D30" s="129"/>
    </row>
    <row r="31" spans="1:4" ht="15.75">
      <c r="A31" s="16"/>
      <c r="B31" s="17" t="s">
        <v>34</v>
      </c>
      <c r="C31" s="103">
        <v>1828</v>
      </c>
      <c r="D31" s="129"/>
    </row>
    <row r="32" spans="1:4" ht="15.75">
      <c r="A32" s="16"/>
      <c r="B32" s="17" t="s">
        <v>35</v>
      </c>
      <c r="C32" s="103">
        <v>818</v>
      </c>
      <c r="D32" s="129"/>
    </row>
    <row r="33" spans="1:4" ht="15.75">
      <c r="A33" s="32"/>
      <c r="B33" s="26" t="s">
        <v>36</v>
      </c>
      <c r="C33" s="108">
        <v>16084</v>
      </c>
      <c r="D33" s="129"/>
    </row>
    <row r="34" spans="1:4" s="84" customFormat="1" ht="31.5">
      <c r="A34" s="90"/>
      <c r="B34" s="91" t="s">
        <v>37</v>
      </c>
      <c r="C34" s="104">
        <v>5000</v>
      </c>
      <c r="D34" s="130"/>
    </row>
    <row r="35" spans="1:4" s="84" customFormat="1" ht="63">
      <c r="A35" s="90"/>
      <c r="B35" s="91" t="s">
        <v>38</v>
      </c>
      <c r="C35" s="104">
        <v>2277</v>
      </c>
      <c r="D35" s="130"/>
    </row>
    <row r="36" spans="1:4" s="84" customFormat="1" ht="31.5">
      <c r="A36" s="90"/>
      <c r="B36" s="91" t="s">
        <v>39</v>
      </c>
      <c r="C36" s="104">
        <v>3877</v>
      </c>
      <c r="D36" s="130"/>
    </row>
    <row r="37" spans="1:4" s="84" customFormat="1" ht="15.75">
      <c r="A37" s="86"/>
      <c r="B37" s="92" t="s">
        <v>40</v>
      </c>
      <c r="C37" s="104">
        <v>1930</v>
      </c>
      <c r="D37" s="130"/>
    </row>
    <row r="38" spans="1:4" s="84" customFormat="1" ht="31.5">
      <c r="A38" s="93"/>
      <c r="B38" s="94" t="s">
        <v>41</v>
      </c>
      <c r="C38" s="113">
        <v>3000</v>
      </c>
      <c r="D38" s="130"/>
    </row>
    <row r="39" spans="1:4" s="9" customFormat="1" ht="15.75">
      <c r="A39" s="42"/>
      <c r="B39" s="43" t="s">
        <v>42</v>
      </c>
      <c r="C39" s="114">
        <v>1000</v>
      </c>
      <c r="D39" s="132"/>
    </row>
    <row r="40" spans="1:4" ht="31.5">
      <c r="A40" s="30"/>
      <c r="B40" s="36" t="s">
        <v>43</v>
      </c>
      <c r="C40" s="115">
        <v>1000</v>
      </c>
      <c r="D40" s="128"/>
    </row>
    <row r="41" spans="1:4" ht="15.75">
      <c r="A41" s="30"/>
      <c r="B41" s="36"/>
      <c r="C41" s="115"/>
      <c r="D41" s="129"/>
    </row>
    <row r="42" spans="1:4" s="37" customFormat="1" ht="15.75">
      <c r="A42" s="24">
        <v>2</v>
      </c>
      <c r="B42" s="15" t="s">
        <v>44</v>
      </c>
      <c r="C42" s="101">
        <v>269014</v>
      </c>
      <c r="D42" s="129"/>
    </row>
    <row r="43" spans="1:4" s="38" customFormat="1" ht="15.75">
      <c r="A43" s="44" t="s">
        <v>45</v>
      </c>
      <c r="B43" s="15" t="s">
        <v>46</v>
      </c>
      <c r="C43" s="101">
        <v>260417</v>
      </c>
      <c r="D43" s="129"/>
    </row>
    <row r="44" spans="1:4" ht="15.75">
      <c r="A44" s="29" t="s">
        <v>47</v>
      </c>
      <c r="B44" s="26" t="s">
        <v>48</v>
      </c>
      <c r="C44" s="108"/>
      <c r="D44" s="129"/>
    </row>
    <row r="45" spans="1:4" ht="15.75">
      <c r="A45" s="18"/>
      <c r="B45" s="17" t="s">
        <v>49</v>
      </c>
      <c r="C45" s="103">
        <v>1565</v>
      </c>
      <c r="D45" s="129"/>
    </row>
    <row r="46" spans="1:4" ht="15.75">
      <c r="A46" s="18"/>
      <c r="B46" s="19" t="s">
        <v>50</v>
      </c>
      <c r="C46" s="110">
        <v>1444</v>
      </c>
      <c r="D46" s="129"/>
    </row>
    <row r="47" spans="1:4" ht="15.75">
      <c r="A47" s="18"/>
      <c r="B47" s="19" t="s">
        <v>51</v>
      </c>
      <c r="C47" s="110">
        <v>121</v>
      </c>
      <c r="D47" s="129"/>
    </row>
    <row r="48" spans="1:4" ht="15.75">
      <c r="A48" s="16"/>
      <c r="B48" s="17" t="s">
        <v>52</v>
      </c>
      <c r="C48" s="103">
        <v>1528</v>
      </c>
      <c r="D48" s="129"/>
    </row>
    <row r="49" spans="1:4" s="37" customFormat="1" ht="15.75">
      <c r="A49" s="18"/>
      <c r="B49" s="19" t="s">
        <v>50</v>
      </c>
      <c r="C49" s="110">
        <v>1407</v>
      </c>
      <c r="D49" s="129"/>
    </row>
    <row r="50" spans="1:4" s="38" customFormat="1" ht="15.75">
      <c r="A50" s="18"/>
      <c r="B50" s="19" t="s">
        <v>51</v>
      </c>
      <c r="C50" s="110">
        <v>121</v>
      </c>
      <c r="D50" s="129"/>
    </row>
    <row r="51" spans="1:4" ht="15.75">
      <c r="A51" s="29" t="s">
        <v>53</v>
      </c>
      <c r="B51" s="26" t="s">
        <v>54</v>
      </c>
      <c r="C51" s="108">
        <v>260417</v>
      </c>
      <c r="D51" s="129"/>
    </row>
    <row r="52" spans="1:4" ht="15.75">
      <c r="A52" s="32"/>
      <c r="B52" s="45" t="s">
        <v>55</v>
      </c>
      <c r="C52" s="116">
        <v>192759</v>
      </c>
      <c r="D52" s="129"/>
    </row>
    <row r="53" spans="1:4" ht="15.75">
      <c r="A53" s="18"/>
      <c r="B53" s="19" t="s">
        <v>56</v>
      </c>
      <c r="C53" s="110">
        <v>137</v>
      </c>
      <c r="D53" s="129"/>
    </row>
    <row r="54" spans="1:4" ht="15.75">
      <c r="A54" s="16"/>
      <c r="B54" s="33" t="s">
        <v>57</v>
      </c>
      <c r="C54" s="103">
        <v>192759</v>
      </c>
      <c r="D54" s="129"/>
    </row>
    <row r="55" spans="1:4" ht="15.75">
      <c r="A55" s="32"/>
      <c r="B55" s="26" t="s">
        <v>58</v>
      </c>
      <c r="C55" s="108">
        <v>9193</v>
      </c>
      <c r="D55" s="129"/>
    </row>
    <row r="56" spans="1:4" ht="15.75">
      <c r="A56" s="32"/>
      <c r="B56" s="17" t="s">
        <v>59</v>
      </c>
      <c r="C56" s="103">
        <v>121</v>
      </c>
      <c r="D56" s="129"/>
    </row>
    <row r="57" spans="1:4" ht="15.75">
      <c r="A57" s="18"/>
      <c r="B57" s="19" t="s">
        <v>60</v>
      </c>
      <c r="C57" s="117">
        <v>4.87</v>
      </c>
      <c r="D57" s="129"/>
    </row>
    <row r="58" spans="1:4" s="37" customFormat="1" ht="15.75">
      <c r="A58" s="32"/>
      <c r="B58" s="26" t="s">
        <v>61</v>
      </c>
      <c r="C58" s="108">
        <v>12081</v>
      </c>
      <c r="D58" s="129"/>
    </row>
    <row r="59" spans="1:4" s="38" customFormat="1" ht="15.75">
      <c r="A59" s="32"/>
      <c r="B59" s="33" t="s">
        <v>62</v>
      </c>
      <c r="C59" s="103">
        <v>12081</v>
      </c>
      <c r="D59" s="129"/>
    </row>
    <row r="60" spans="1:4" ht="15.75">
      <c r="A60" s="18"/>
      <c r="B60" s="19" t="s">
        <v>60</v>
      </c>
      <c r="C60" s="117">
        <v>7.95</v>
      </c>
      <c r="D60" s="129"/>
    </row>
    <row r="61" spans="1:4" s="9" customFormat="1" ht="15.75">
      <c r="A61" s="32"/>
      <c r="B61" s="26" t="s">
        <v>63</v>
      </c>
      <c r="C61" s="108">
        <v>2877</v>
      </c>
      <c r="D61" s="132"/>
    </row>
    <row r="62" spans="1:4" ht="15.75">
      <c r="A62" s="16"/>
      <c r="B62" s="33" t="s">
        <v>64</v>
      </c>
      <c r="C62" s="103">
        <v>37</v>
      </c>
      <c r="D62" s="129"/>
    </row>
    <row r="63" spans="1:4" ht="15.75">
      <c r="A63" s="16"/>
      <c r="B63" s="33" t="s">
        <v>65</v>
      </c>
      <c r="C63" s="118">
        <v>6.6470000000000002</v>
      </c>
      <c r="D63" s="129"/>
    </row>
    <row r="64" spans="1:4" ht="15.75">
      <c r="A64" s="32"/>
      <c r="B64" s="46" t="s">
        <v>66</v>
      </c>
      <c r="C64" s="108">
        <v>10622</v>
      </c>
      <c r="D64" s="129"/>
    </row>
    <row r="65" spans="1:4">
      <c r="A65" s="16"/>
      <c r="B65" s="39" t="s">
        <v>67</v>
      </c>
      <c r="C65" s="103">
        <v>10029</v>
      </c>
      <c r="D65" s="129"/>
    </row>
    <row r="66" spans="1:4">
      <c r="A66" s="18"/>
      <c r="B66" s="47" t="s">
        <v>68</v>
      </c>
      <c r="C66" s="110">
        <v>2143</v>
      </c>
      <c r="D66" s="129"/>
    </row>
    <row r="67" spans="1:4">
      <c r="A67" s="18"/>
      <c r="B67" s="47" t="s">
        <v>69</v>
      </c>
      <c r="C67" s="110"/>
      <c r="D67" s="129"/>
    </row>
    <row r="68" spans="1:4">
      <c r="A68" s="18"/>
      <c r="B68" s="47" t="s">
        <v>70</v>
      </c>
      <c r="C68" s="110"/>
      <c r="D68" s="129"/>
    </row>
    <row r="69" spans="1:4">
      <c r="A69" s="18"/>
      <c r="B69" s="47" t="s">
        <v>71</v>
      </c>
      <c r="C69" s="111">
        <v>0.52</v>
      </c>
      <c r="D69" s="129"/>
    </row>
    <row r="70" spans="1:4" s="37" customFormat="1">
      <c r="A70" s="16"/>
      <c r="B70" s="39" t="s">
        <v>72</v>
      </c>
      <c r="C70" s="103">
        <v>546</v>
      </c>
      <c r="D70" s="129"/>
    </row>
    <row r="71" spans="1:4">
      <c r="A71" s="18"/>
      <c r="B71" s="47" t="s">
        <v>73</v>
      </c>
      <c r="C71" s="110">
        <v>3637</v>
      </c>
      <c r="D71" s="129"/>
    </row>
    <row r="72" spans="1:4">
      <c r="A72" s="18"/>
      <c r="B72" s="47" t="s">
        <v>71</v>
      </c>
      <c r="C72" s="111">
        <v>0.15</v>
      </c>
      <c r="D72" s="129"/>
    </row>
    <row r="73" spans="1:4">
      <c r="A73" s="16"/>
      <c r="B73" s="39" t="s">
        <v>74</v>
      </c>
      <c r="C73" s="103">
        <v>47</v>
      </c>
      <c r="D73" s="129"/>
    </row>
    <row r="74" spans="1:4">
      <c r="A74" s="18"/>
      <c r="B74" s="47" t="s">
        <v>75</v>
      </c>
      <c r="C74" s="110">
        <v>40</v>
      </c>
      <c r="D74" s="129"/>
    </row>
    <row r="75" spans="1:4">
      <c r="A75" s="18"/>
      <c r="B75" s="47" t="s">
        <v>76</v>
      </c>
      <c r="C75" s="117">
        <v>0.13</v>
      </c>
      <c r="D75" s="129"/>
    </row>
    <row r="76" spans="1:4" ht="15.75">
      <c r="A76" s="32"/>
      <c r="B76" s="46" t="s">
        <v>77</v>
      </c>
      <c r="C76" s="108">
        <v>1850</v>
      </c>
      <c r="D76" s="129"/>
    </row>
    <row r="77" spans="1:4">
      <c r="A77" s="18"/>
      <c r="B77" s="47" t="s">
        <v>78</v>
      </c>
      <c r="C77" s="110">
        <v>1713</v>
      </c>
      <c r="D77" s="129"/>
    </row>
    <row r="78" spans="1:4">
      <c r="A78" s="18"/>
      <c r="B78" s="47" t="s">
        <v>79</v>
      </c>
      <c r="C78" s="110"/>
      <c r="D78" s="129"/>
    </row>
    <row r="79" spans="1:4">
      <c r="A79" s="18"/>
      <c r="B79" s="47" t="s">
        <v>80</v>
      </c>
      <c r="C79" s="110"/>
      <c r="D79" s="129"/>
    </row>
    <row r="80" spans="1:4" ht="15.75">
      <c r="A80" s="32"/>
      <c r="B80" s="46" t="s">
        <v>81</v>
      </c>
      <c r="C80" s="108">
        <v>5913</v>
      </c>
      <c r="D80" s="129"/>
    </row>
    <row r="81" spans="1:4">
      <c r="A81" s="16"/>
      <c r="B81" s="39" t="s">
        <v>82</v>
      </c>
      <c r="C81" s="103">
        <v>5182</v>
      </c>
      <c r="D81" s="129"/>
    </row>
    <row r="82" spans="1:4">
      <c r="A82" s="18"/>
      <c r="B82" s="47" t="s">
        <v>83</v>
      </c>
      <c r="C82" s="110">
        <v>5758</v>
      </c>
      <c r="D82" s="129"/>
    </row>
    <row r="83" spans="1:4">
      <c r="A83" s="16"/>
      <c r="B83" s="39" t="s">
        <v>84</v>
      </c>
      <c r="C83" s="103">
        <v>731</v>
      </c>
      <c r="D83" s="129"/>
    </row>
    <row r="84" spans="1:4" ht="15.75">
      <c r="A84" s="32"/>
      <c r="B84" s="26" t="s">
        <v>85</v>
      </c>
      <c r="C84" s="108">
        <v>500</v>
      </c>
      <c r="D84" s="129"/>
    </row>
    <row r="85" spans="1:4" ht="15.75">
      <c r="A85" s="32"/>
      <c r="B85" s="26" t="s">
        <v>86</v>
      </c>
      <c r="C85" s="108"/>
      <c r="D85" s="129"/>
    </row>
    <row r="86" spans="1:4" s="37" customFormat="1" ht="31.5">
      <c r="A86" s="48"/>
      <c r="B86" s="49" t="s">
        <v>87</v>
      </c>
      <c r="C86" s="108">
        <v>10257</v>
      </c>
      <c r="D86" s="129"/>
    </row>
    <row r="87" spans="1:4" s="9" customFormat="1" ht="42.75">
      <c r="A87" s="48"/>
      <c r="B87" s="50" t="s">
        <v>88</v>
      </c>
      <c r="C87" s="108">
        <v>715</v>
      </c>
      <c r="D87" s="132"/>
    </row>
    <row r="88" spans="1:4">
      <c r="A88" s="40"/>
      <c r="B88" s="51" t="s">
        <v>89</v>
      </c>
      <c r="C88" s="103">
        <v>646</v>
      </c>
      <c r="D88" s="129"/>
    </row>
    <row r="89" spans="1:4">
      <c r="A89" s="40"/>
      <c r="B89" s="51" t="s">
        <v>90</v>
      </c>
      <c r="C89" s="103">
        <v>69</v>
      </c>
      <c r="D89" s="129"/>
    </row>
    <row r="90" spans="1:4">
      <c r="A90" s="40"/>
      <c r="B90" s="51" t="s">
        <v>91</v>
      </c>
      <c r="C90" s="103">
        <v>69</v>
      </c>
      <c r="D90" s="129"/>
    </row>
    <row r="91" spans="1:4">
      <c r="A91" s="40"/>
      <c r="B91" s="51" t="s">
        <v>90</v>
      </c>
      <c r="C91" s="103">
        <v>69</v>
      </c>
      <c r="D91" s="129"/>
    </row>
    <row r="92" spans="1:4" s="6" customFormat="1" ht="31.5">
      <c r="A92" s="48"/>
      <c r="B92" s="52" t="s">
        <v>92</v>
      </c>
      <c r="C92" s="119">
        <v>6000</v>
      </c>
      <c r="D92" s="129"/>
    </row>
    <row r="93" spans="1:4" s="9" customFormat="1" ht="28.5">
      <c r="A93" s="48"/>
      <c r="B93" s="50" t="s">
        <v>93</v>
      </c>
      <c r="C93" s="108">
        <v>2650</v>
      </c>
      <c r="D93" s="132"/>
    </row>
    <row r="94" spans="1:4" s="84" customFormat="1" ht="47.25">
      <c r="A94" s="95"/>
      <c r="B94" s="96" t="s">
        <v>94</v>
      </c>
      <c r="C94" s="104">
        <v>5000</v>
      </c>
      <c r="D94" s="130"/>
    </row>
    <row r="95" spans="1:4" ht="15.75">
      <c r="A95" s="44" t="s">
        <v>95</v>
      </c>
      <c r="B95" s="15" t="s">
        <v>96</v>
      </c>
      <c r="C95" s="101">
        <v>8597</v>
      </c>
      <c r="D95" s="129"/>
    </row>
    <row r="96" spans="1:4" ht="15.75">
      <c r="A96" s="32"/>
      <c r="B96" s="26" t="s">
        <v>97</v>
      </c>
      <c r="C96" s="108">
        <v>1997</v>
      </c>
      <c r="D96" s="129"/>
    </row>
    <row r="97" spans="1:4" s="37" customFormat="1" ht="15.75">
      <c r="A97" s="16"/>
      <c r="B97" s="17" t="s">
        <v>98</v>
      </c>
      <c r="C97" s="103">
        <v>685</v>
      </c>
      <c r="D97" s="129"/>
    </row>
    <row r="98" spans="1:4" s="6" customFormat="1" ht="15.75">
      <c r="A98" s="16"/>
      <c r="B98" s="19" t="s">
        <v>99</v>
      </c>
      <c r="C98" s="103">
        <v>137</v>
      </c>
      <c r="D98" s="129"/>
    </row>
    <row r="99" spans="1:4" s="38" customFormat="1" ht="15.75">
      <c r="A99" s="18"/>
      <c r="B99" s="19" t="s">
        <v>100</v>
      </c>
      <c r="C99" s="110">
        <v>5</v>
      </c>
      <c r="D99" s="129"/>
    </row>
    <row r="100" spans="1:4" ht="15.75">
      <c r="A100" s="16"/>
      <c r="B100" s="17" t="s">
        <v>101</v>
      </c>
      <c r="C100" s="103">
        <v>27</v>
      </c>
      <c r="D100" s="129"/>
    </row>
    <row r="101" spans="1:4" ht="15.75">
      <c r="A101" s="18"/>
      <c r="B101" s="19" t="s">
        <v>102</v>
      </c>
      <c r="C101" s="117">
        <v>5.0199999999999996</v>
      </c>
      <c r="D101" s="129"/>
    </row>
    <row r="102" spans="1:4" ht="15.75">
      <c r="A102" s="16"/>
      <c r="B102" s="33" t="s">
        <v>104</v>
      </c>
      <c r="C102" s="103">
        <v>1285</v>
      </c>
      <c r="D102" s="129"/>
    </row>
    <row r="103" spans="1:4" ht="15.75">
      <c r="A103" s="32"/>
      <c r="B103" s="26" t="s">
        <v>105</v>
      </c>
      <c r="C103" s="108">
        <v>2991</v>
      </c>
      <c r="D103" s="129"/>
    </row>
    <row r="104" spans="1:4" s="9" customFormat="1" ht="15.75">
      <c r="A104" s="32"/>
      <c r="B104" s="54" t="s">
        <v>106</v>
      </c>
      <c r="C104" s="108">
        <v>2877</v>
      </c>
      <c r="D104" s="132"/>
    </row>
    <row r="105" spans="1:4" ht="15.75">
      <c r="A105" s="18"/>
      <c r="B105" s="19" t="s">
        <v>107</v>
      </c>
      <c r="C105" s="110">
        <v>21</v>
      </c>
      <c r="D105" s="129"/>
    </row>
    <row r="106" spans="1:4" ht="15.75">
      <c r="A106" s="18"/>
      <c r="B106" s="19" t="s">
        <v>108</v>
      </c>
      <c r="C106" s="110">
        <v>137</v>
      </c>
      <c r="D106" s="129"/>
    </row>
    <row r="107" spans="1:4" s="9" customFormat="1" ht="15.75">
      <c r="A107" s="32"/>
      <c r="B107" s="26" t="s">
        <v>101</v>
      </c>
      <c r="C107" s="108">
        <v>114</v>
      </c>
      <c r="D107" s="132"/>
    </row>
    <row r="108" spans="1:4" ht="15.75">
      <c r="A108" s="18"/>
      <c r="B108" s="55" t="s">
        <v>109</v>
      </c>
      <c r="C108" s="111">
        <v>5.0199999999999996</v>
      </c>
      <c r="D108" s="129"/>
    </row>
    <row r="109" spans="1:4" s="37" customFormat="1" ht="15.75">
      <c r="A109" s="32"/>
      <c r="B109" s="26" t="s">
        <v>111</v>
      </c>
      <c r="C109" s="108">
        <v>1688</v>
      </c>
      <c r="D109" s="129"/>
    </row>
    <row r="110" spans="1:4" s="37" customFormat="1" ht="15.75">
      <c r="A110" s="32"/>
      <c r="B110" s="26" t="s">
        <v>112</v>
      </c>
      <c r="C110" s="108">
        <v>921</v>
      </c>
      <c r="D110" s="129"/>
    </row>
    <row r="111" spans="1:4" s="85" customFormat="1" ht="31.5">
      <c r="A111" s="86"/>
      <c r="B111" s="97" t="s">
        <v>113</v>
      </c>
      <c r="C111" s="104">
        <v>1000</v>
      </c>
      <c r="D111" s="130"/>
    </row>
    <row r="112" spans="1:4" s="38" customFormat="1" ht="15.75">
      <c r="A112" s="24">
        <v>3</v>
      </c>
      <c r="B112" s="15" t="s">
        <v>114</v>
      </c>
      <c r="C112" s="101">
        <v>1546</v>
      </c>
      <c r="D112" s="129"/>
    </row>
    <row r="113" spans="1:5" s="37" customFormat="1" ht="15.75">
      <c r="A113" s="32"/>
      <c r="B113" s="26" t="s">
        <v>115</v>
      </c>
      <c r="C113" s="108">
        <v>1223</v>
      </c>
      <c r="D113" s="129"/>
    </row>
    <row r="114" spans="1:5" s="38" customFormat="1" ht="15.75">
      <c r="A114" s="18"/>
      <c r="B114" s="19" t="s">
        <v>116</v>
      </c>
      <c r="C114" s="110">
        <v>45447</v>
      </c>
      <c r="D114" s="129"/>
    </row>
    <row r="115" spans="1:5" ht="15.75">
      <c r="A115" s="32"/>
      <c r="B115" s="26" t="s">
        <v>117</v>
      </c>
      <c r="C115" s="108">
        <v>51</v>
      </c>
      <c r="D115" s="129"/>
    </row>
    <row r="116" spans="1:5" ht="15.75">
      <c r="A116" s="18"/>
      <c r="B116" s="19" t="s">
        <v>118</v>
      </c>
      <c r="C116" s="110">
        <v>11</v>
      </c>
      <c r="D116" s="129"/>
    </row>
    <row r="117" spans="1:5" ht="15.75">
      <c r="A117" s="18"/>
      <c r="B117" s="19" t="s">
        <v>119</v>
      </c>
      <c r="C117" s="111">
        <v>4.32</v>
      </c>
      <c r="D117" s="129"/>
    </row>
    <row r="118" spans="1:5" ht="15.75">
      <c r="A118" s="16"/>
      <c r="B118" s="17" t="s">
        <v>120</v>
      </c>
      <c r="C118" s="103">
        <v>122</v>
      </c>
      <c r="D118" s="129"/>
    </row>
    <row r="119" spans="1:5" ht="15.75">
      <c r="A119" s="16"/>
      <c r="B119" s="17" t="s">
        <v>121</v>
      </c>
      <c r="C119" s="103">
        <v>150</v>
      </c>
      <c r="D119" s="129"/>
    </row>
    <row r="120" spans="1:5" ht="15.75">
      <c r="A120" s="24">
        <v>4</v>
      </c>
      <c r="B120" s="15" t="s">
        <v>122</v>
      </c>
      <c r="C120" s="101">
        <v>450</v>
      </c>
      <c r="D120" s="129"/>
    </row>
    <row r="121" spans="1:5" ht="15.75">
      <c r="A121" s="32"/>
      <c r="B121" s="26" t="s">
        <v>123</v>
      </c>
      <c r="C121" s="108">
        <v>409</v>
      </c>
      <c r="D121" s="129"/>
    </row>
    <row r="122" spans="1:5" ht="15.75">
      <c r="A122" s="18"/>
      <c r="B122" s="19" t="s">
        <v>124</v>
      </c>
      <c r="C122" s="110">
        <v>45447</v>
      </c>
      <c r="D122" s="129"/>
    </row>
    <row r="123" spans="1:5" ht="15.75">
      <c r="A123" s="32"/>
      <c r="B123" s="26" t="s">
        <v>125</v>
      </c>
      <c r="C123" s="108">
        <v>41</v>
      </c>
      <c r="D123" s="129"/>
    </row>
    <row r="124" spans="1:5" ht="15.75">
      <c r="A124" s="24">
        <v>5</v>
      </c>
      <c r="B124" s="15" t="s">
        <v>126</v>
      </c>
      <c r="C124" s="101">
        <v>2704</v>
      </c>
      <c r="D124" s="129"/>
      <c r="E124" s="12"/>
    </row>
    <row r="125" spans="1:5" ht="15.75">
      <c r="A125" s="32"/>
      <c r="B125" s="26" t="s">
        <v>127</v>
      </c>
      <c r="C125" s="108">
        <v>1200</v>
      </c>
      <c r="D125" s="129"/>
    </row>
    <row r="126" spans="1:5" ht="15.75">
      <c r="A126" s="18"/>
      <c r="B126" s="19" t="s">
        <v>124</v>
      </c>
      <c r="C126" s="110">
        <v>45447</v>
      </c>
      <c r="D126" s="129"/>
    </row>
    <row r="127" spans="1:5" ht="15.75">
      <c r="A127" s="32"/>
      <c r="B127" s="26" t="s">
        <v>128</v>
      </c>
      <c r="C127" s="108">
        <v>84</v>
      </c>
      <c r="D127" s="129"/>
    </row>
    <row r="128" spans="1:5" ht="15.75">
      <c r="A128" s="18"/>
      <c r="B128" s="19" t="s">
        <v>118</v>
      </c>
      <c r="C128" s="110">
        <v>17</v>
      </c>
      <c r="D128" s="129"/>
    </row>
    <row r="129" spans="1:4" ht="15.75">
      <c r="A129" s="18"/>
      <c r="B129" s="19" t="s">
        <v>119</v>
      </c>
      <c r="C129" s="111">
        <v>4.5599999999999996</v>
      </c>
      <c r="D129" s="129"/>
    </row>
    <row r="130" spans="1:4" s="9" customFormat="1" ht="15.75">
      <c r="A130" s="32"/>
      <c r="B130" s="26" t="s">
        <v>120</v>
      </c>
      <c r="C130" s="108">
        <v>120</v>
      </c>
      <c r="D130" s="132"/>
    </row>
    <row r="131" spans="1:4" ht="15.75">
      <c r="A131" s="32"/>
      <c r="B131" s="26" t="s">
        <v>129</v>
      </c>
      <c r="C131" s="108">
        <v>200</v>
      </c>
      <c r="D131" s="129"/>
    </row>
    <row r="132" spans="1:4" ht="31.5">
      <c r="A132" s="32"/>
      <c r="B132" s="52" t="s">
        <v>130</v>
      </c>
      <c r="C132" s="108">
        <v>1000</v>
      </c>
      <c r="D132" s="129"/>
    </row>
    <row r="133" spans="1:4" ht="15.75">
      <c r="A133" s="32"/>
      <c r="B133" s="26" t="s">
        <v>131</v>
      </c>
      <c r="C133" s="108">
        <v>100</v>
      </c>
      <c r="D133" s="129"/>
    </row>
    <row r="134" spans="1:4" ht="15.75">
      <c r="A134" s="24">
        <v>6</v>
      </c>
      <c r="B134" s="15" t="s">
        <v>132</v>
      </c>
      <c r="C134" s="101">
        <v>7027</v>
      </c>
      <c r="D134" s="129"/>
    </row>
    <row r="135" spans="1:4" ht="15.75">
      <c r="A135" s="32"/>
      <c r="B135" s="56" t="s">
        <v>133</v>
      </c>
      <c r="C135" s="108">
        <v>5700</v>
      </c>
      <c r="D135" s="129"/>
    </row>
    <row r="136" spans="1:4">
      <c r="A136" s="18"/>
      <c r="B136" s="57" t="s">
        <v>134</v>
      </c>
      <c r="C136" s="103">
        <v>1256</v>
      </c>
      <c r="D136" s="129"/>
    </row>
    <row r="137" spans="1:4" ht="15.75">
      <c r="A137" s="32"/>
      <c r="B137" s="56" t="s">
        <v>135</v>
      </c>
      <c r="C137" s="108">
        <v>171</v>
      </c>
      <c r="D137" s="129"/>
    </row>
    <row r="138" spans="1:4" ht="15.75">
      <c r="A138" s="32"/>
      <c r="B138" s="56" t="s">
        <v>136</v>
      </c>
      <c r="C138" s="108">
        <v>240</v>
      </c>
      <c r="D138" s="129"/>
    </row>
    <row r="139" spans="1:4">
      <c r="A139" s="16"/>
      <c r="B139" s="57" t="s">
        <v>137</v>
      </c>
      <c r="C139" s="110">
        <v>150</v>
      </c>
      <c r="D139" s="129"/>
    </row>
    <row r="140" spans="1:4" s="38" customFormat="1" ht="15.75">
      <c r="A140" s="32"/>
      <c r="B140" s="26" t="s">
        <v>138</v>
      </c>
      <c r="C140" s="108">
        <v>76</v>
      </c>
      <c r="D140" s="129"/>
    </row>
    <row r="141" spans="1:4">
      <c r="A141" s="18"/>
      <c r="B141" s="57" t="s">
        <v>134</v>
      </c>
      <c r="C141" s="103">
        <v>303</v>
      </c>
      <c r="D141" s="129"/>
    </row>
    <row r="142" spans="1:4">
      <c r="A142" s="18"/>
      <c r="B142" s="58" t="s">
        <v>139</v>
      </c>
      <c r="C142" s="110">
        <v>155</v>
      </c>
      <c r="D142" s="129"/>
    </row>
    <row r="143" spans="1:4">
      <c r="A143" s="18"/>
      <c r="B143" s="58" t="s">
        <v>140</v>
      </c>
      <c r="C143" s="110">
        <v>138</v>
      </c>
      <c r="D143" s="129"/>
    </row>
    <row r="144" spans="1:4">
      <c r="A144" s="18"/>
      <c r="B144" s="58" t="s">
        <v>141</v>
      </c>
      <c r="C144" s="110">
        <v>10</v>
      </c>
      <c r="D144" s="129"/>
    </row>
    <row r="145" spans="1:4" ht="15.75">
      <c r="A145" s="32"/>
      <c r="B145" s="26" t="s">
        <v>142</v>
      </c>
      <c r="C145" s="108">
        <v>840</v>
      </c>
      <c r="D145" s="129"/>
    </row>
    <row r="146" spans="1:4" ht="15.75">
      <c r="A146" s="24">
        <v>7</v>
      </c>
      <c r="B146" s="15" t="s">
        <v>143</v>
      </c>
      <c r="C146" s="101">
        <v>39059</v>
      </c>
      <c r="D146" s="129"/>
    </row>
    <row r="147" spans="1:4" ht="15.75">
      <c r="A147" s="44" t="s">
        <v>47</v>
      </c>
      <c r="B147" s="59" t="s">
        <v>144</v>
      </c>
      <c r="C147" s="101">
        <v>15912</v>
      </c>
      <c r="D147" s="129"/>
    </row>
    <row r="148" spans="1:4" ht="15.75">
      <c r="A148" s="32"/>
      <c r="B148" s="60" t="s">
        <v>145</v>
      </c>
      <c r="C148" s="108">
        <v>10368</v>
      </c>
      <c r="D148" s="129"/>
    </row>
    <row r="149" spans="1:4" ht="15.75">
      <c r="A149" s="18"/>
      <c r="B149" s="61" t="s">
        <v>146</v>
      </c>
      <c r="C149" s="110">
        <v>108</v>
      </c>
      <c r="D149" s="129"/>
    </row>
    <row r="150" spans="1:4" ht="15.75">
      <c r="A150" s="32"/>
      <c r="B150" s="60" t="s">
        <v>147</v>
      </c>
      <c r="C150" s="108">
        <v>598</v>
      </c>
      <c r="D150" s="129"/>
    </row>
    <row r="151" spans="1:4" ht="15.75">
      <c r="A151" s="18"/>
      <c r="B151" s="61" t="s">
        <v>148</v>
      </c>
      <c r="C151" s="117">
        <v>5.13</v>
      </c>
      <c r="D151" s="129"/>
    </row>
    <row r="152" spans="1:4" ht="15.75">
      <c r="A152" s="32"/>
      <c r="B152" s="60" t="s">
        <v>149</v>
      </c>
      <c r="C152" s="108">
        <v>1499</v>
      </c>
      <c r="D152" s="129"/>
    </row>
    <row r="153" spans="1:4" ht="15.75">
      <c r="A153" s="18"/>
      <c r="B153" s="19" t="s">
        <v>150</v>
      </c>
      <c r="C153" s="111">
        <v>0.89</v>
      </c>
      <c r="D153" s="129"/>
    </row>
    <row r="154" spans="1:4" ht="15.75">
      <c r="A154" s="16"/>
      <c r="B154" s="26" t="s">
        <v>151</v>
      </c>
      <c r="C154" s="108">
        <v>3447</v>
      </c>
      <c r="D154" s="129"/>
    </row>
    <row r="155" spans="1:4" ht="15.75">
      <c r="A155" s="16"/>
      <c r="B155" s="62" t="s">
        <v>152</v>
      </c>
      <c r="C155" s="103">
        <v>146</v>
      </c>
      <c r="D155" s="129"/>
    </row>
    <row r="156" spans="1:4" ht="15.75">
      <c r="A156" s="18"/>
      <c r="B156" s="61" t="s">
        <v>153</v>
      </c>
      <c r="C156" s="110">
        <v>134</v>
      </c>
      <c r="D156" s="129"/>
    </row>
    <row r="157" spans="1:4" ht="15.75">
      <c r="A157" s="18"/>
      <c r="B157" s="61" t="s">
        <v>154</v>
      </c>
      <c r="C157" s="120">
        <v>12</v>
      </c>
      <c r="D157" s="129"/>
    </row>
    <row r="158" spans="1:4" ht="15.75">
      <c r="A158" s="16"/>
      <c r="B158" s="62" t="s">
        <v>155</v>
      </c>
      <c r="C158" s="103">
        <v>2231</v>
      </c>
      <c r="D158" s="129"/>
    </row>
    <row r="159" spans="1:4" ht="15.75">
      <c r="A159" s="18"/>
      <c r="B159" s="61" t="s">
        <v>156</v>
      </c>
      <c r="C159" s="110">
        <v>2123</v>
      </c>
      <c r="D159" s="129"/>
    </row>
    <row r="160" spans="1:4" ht="15.75">
      <c r="A160" s="18"/>
      <c r="B160" s="61" t="s">
        <v>154</v>
      </c>
      <c r="C160" s="120">
        <v>108</v>
      </c>
      <c r="D160" s="129"/>
    </row>
    <row r="161" spans="1:5" ht="15.75">
      <c r="A161" s="16"/>
      <c r="B161" s="62" t="s">
        <v>162</v>
      </c>
      <c r="C161" s="121">
        <v>193</v>
      </c>
      <c r="D161" s="129"/>
    </row>
    <row r="162" spans="1:5" ht="15.75">
      <c r="A162" s="16"/>
      <c r="B162" s="31" t="s">
        <v>163</v>
      </c>
      <c r="C162" s="103">
        <v>60</v>
      </c>
      <c r="D162" s="129"/>
    </row>
    <row r="163" spans="1:5" ht="15.75">
      <c r="A163" s="16"/>
      <c r="B163" s="63" t="s">
        <v>164</v>
      </c>
      <c r="C163" s="103">
        <v>114</v>
      </c>
      <c r="D163" s="129"/>
    </row>
    <row r="164" spans="1:5" s="64" customFormat="1" ht="15.75">
      <c r="A164" s="16"/>
      <c r="B164" s="62" t="s">
        <v>165</v>
      </c>
      <c r="C164" s="103">
        <v>60</v>
      </c>
      <c r="D164" s="129"/>
      <c r="E164" s="126"/>
    </row>
    <row r="165" spans="1:5" s="65" customFormat="1" ht="15.75">
      <c r="A165" s="16"/>
      <c r="B165" s="62" t="s">
        <v>166</v>
      </c>
      <c r="C165" s="103">
        <v>89</v>
      </c>
      <c r="D165" s="129"/>
      <c r="E165" s="127"/>
    </row>
    <row r="166" spans="1:5" s="28" customFormat="1" ht="15.75">
      <c r="A166" s="18"/>
      <c r="B166" s="19" t="s">
        <v>167</v>
      </c>
      <c r="C166" s="110">
        <v>39</v>
      </c>
      <c r="D166" s="131"/>
    </row>
    <row r="167" spans="1:5" s="66" customFormat="1" ht="15.75">
      <c r="A167" s="18"/>
      <c r="B167" s="19" t="s">
        <v>168</v>
      </c>
      <c r="C167" s="110">
        <v>50</v>
      </c>
      <c r="D167" s="131"/>
    </row>
    <row r="168" spans="1:5" s="38" customFormat="1" ht="15.75">
      <c r="A168" s="16"/>
      <c r="B168" s="63" t="s">
        <v>169</v>
      </c>
      <c r="C168" s="103">
        <v>100</v>
      </c>
      <c r="D168" s="129"/>
    </row>
    <row r="169" spans="1:5" s="6" customFormat="1" ht="31.5">
      <c r="A169" s="16"/>
      <c r="B169" s="36" t="s">
        <v>170</v>
      </c>
      <c r="C169" s="115">
        <v>454</v>
      </c>
      <c r="D169" s="129"/>
    </row>
    <row r="170" spans="1:5" ht="15.75">
      <c r="A170" s="67" t="s">
        <v>53</v>
      </c>
      <c r="B170" s="15" t="s">
        <v>171</v>
      </c>
      <c r="C170" s="101">
        <v>10650</v>
      </c>
      <c r="D170" s="129"/>
    </row>
    <row r="171" spans="1:5" ht="15.75">
      <c r="A171" s="16"/>
      <c r="B171" s="26" t="s">
        <v>172</v>
      </c>
      <c r="C171" s="108">
        <v>4332</v>
      </c>
      <c r="D171" s="128"/>
    </row>
    <row r="172" spans="1:5" ht="15.75">
      <c r="A172" s="18"/>
      <c r="B172" s="19" t="s">
        <v>146</v>
      </c>
      <c r="C172" s="110">
        <v>38</v>
      </c>
      <c r="D172" s="129"/>
    </row>
    <row r="173" spans="1:5" ht="15.75">
      <c r="A173" s="32"/>
      <c r="B173" s="26" t="s">
        <v>147</v>
      </c>
      <c r="C173" s="108">
        <v>245</v>
      </c>
      <c r="D173" s="129"/>
    </row>
    <row r="174" spans="1:5" ht="15.75">
      <c r="A174" s="16"/>
      <c r="B174" s="61" t="s">
        <v>148</v>
      </c>
      <c r="C174" s="117">
        <v>5.9600000000000009</v>
      </c>
      <c r="D174" s="129"/>
    </row>
    <row r="175" spans="1:5" ht="15.75">
      <c r="A175" s="32"/>
      <c r="B175" s="26" t="s">
        <v>173</v>
      </c>
      <c r="C175" s="108">
        <v>682</v>
      </c>
      <c r="D175" s="129"/>
    </row>
    <row r="176" spans="1:5" ht="15.75">
      <c r="A176" s="18"/>
      <c r="B176" s="19" t="s">
        <v>103</v>
      </c>
      <c r="C176" s="117">
        <v>1.1499999999999999</v>
      </c>
      <c r="D176" s="129"/>
    </row>
    <row r="177" spans="1:4" ht="15.75">
      <c r="A177" s="32"/>
      <c r="B177" s="26" t="s">
        <v>174</v>
      </c>
      <c r="C177" s="108">
        <v>569</v>
      </c>
      <c r="D177" s="129"/>
    </row>
    <row r="178" spans="1:4" ht="15.75">
      <c r="A178" s="18"/>
      <c r="B178" s="19" t="s">
        <v>103</v>
      </c>
      <c r="C178" s="111">
        <v>0.96</v>
      </c>
      <c r="D178" s="129"/>
    </row>
    <row r="179" spans="1:4" ht="15.75">
      <c r="A179" s="16"/>
      <c r="B179" s="26" t="s">
        <v>151</v>
      </c>
      <c r="C179" s="108">
        <v>4564</v>
      </c>
      <c r="D179" s="129"/>
    </row>
    <row r="180" spans="1:4" ht="15.75">
      <c r="A180" s="16"/>
      <c r="B180" s="19" t="s">
        <v>175</v>
      </c>
      <c r="C180" s="103">
        <v>2623</v>
      </c>
      <c r="D180" s="129"/>
    </row>
    <row r="181" spans="1:4" ht="15.75">
      <c r="A181" s="16"/>
      <c r="B181" s="17" t="s">
        <v>176</v>
      </c>
      <c r="C181" s="103">
        <v>587</v>
      </c>
      <c r="D181" s="129"/>
    </row>
    <row r="182" spans="1:4" ht="15.75">
      <c r="A182" s="18"/>
      <c r="B182" s="61" t="s">
        <v>177</v>
      </c>
      <c r="C182" s="110">
        <v>1506</v>
      </c>
      <c r="D182" s="129"/>
    </row>
    <row r="183" spans="1:4" ht="15.75">
      <c r="A183" s="18"/>
      <c r="B183" s="19" t="s">
        <v>178</v>
      </c>
      <c r="C183" s="110">
        <v>256</v>
      </c>
      <c r="D183" s="129"/>
    </row>
    <row r="184" spans="1:4" ht="15.75">
      <c r="A184" s="18"/>
      <c r="B184" s="19" t="s">
        <v>179</v>
      </c>
      <c r="C184" s="110">
        <v>1250</v>
      </c>
      <c r="D184" s="129"/>
    </row>
    <row r="185" spans="1:4" ht="15.75">
      <c r="A185" s="18"/>
      <c r="B185" s="19" t="s">
        <v>180</v>
      </c>
      <c r="C185" s="110">
        <v>103</v>
      </c>
      <c r="D185" s="129"/>
    </row>
    <row r="186" spans="1:4" ht="15.75">
      <c r="A186" s="18"/>
      <c r="B186" s="19" t="s">
        <v>181</v>
      </c>
      <c r="C186" s="110">
        <v>100</v>
      </c>
      <c r="D186" s="129"/>
    </row>
    <row r="187" spans="1:4" s="69" customFormat="1" ht="31.5">
      <c r="A187" s="18"/>
      <c r="B187" s="68" t="s">
        <v>182</v>
      </c>
      <c r="C187" s="110">
        <v>62</v>
      </c>
      <c r="D187" s="131"/>
    </row>
    <row r="188" spans="1:4" s="69" customFormat="1" ht="31.5">
      <c r="A188" s="18"/>
      <c r="B188" s="68" t="s">
        <v>183</v>
      </c>
      <c r="C188" s="110">
        <v>100</v>
      </c>
      <c r="D188" s="131"/>
    </row>
    <row r="189" spans="1:4" s="69" customFormat="1" ht="15.75">
      <c r="A189" s="18"/>
      <c r="B189" s="68" t="s">
        <v>184</v>
      </c>
      <c r="C189" s="110">
        <v>50</v>
      </c>
      <c r="D189" s="131"/>
    </row>
    <row r="190" spans="1:4" s="69" customFormat="1" ht="78.75">
      <c r="A190" s="18"/>
      <c r="B190" s="68" t="s">
        <v>185</v>
      </c>
      <c r="C190" s="110">
        <v>20</v>
      </c>
      <c r="D190" s="131"/>
    </row>
    <row r="191" spans="1:4" s="71" customFormat="1" ht="15.75">
      <c r="A191" s="25"/>
      <c r="B191" s="70" t="s">
        <v>186</v>
      </c>
      <c r="C191" s="109">
        <v>6</v>
      </c>
      <c r="D191" s="133"/>
    </row>
    <row r="192" spans="1:4" s="71" customFormat="1" ht="15.75">
      <c r="A192" s="25"/>
      <c r="B192" s="70" t="s">
        <v>187</v>
      </c>
      <c r="C192" s="109">
        <v>10</v>
      </c>
      <c r="D192" s="133"/>
    </row>
    <row r="193" spans="1:4" s="71" customFormat="1" ht="15.75">
      <c r="A193" s="25"/>
      <c r="B193" s="70" t="s">
        <v>188</v>
      </c>
      <c r="C193" s="109">
        <v>4</v>
      </c>
      <c r="D193" s="133"/>
    </row>
    <row r="194" spans="1:4" s="73" customFormat="1" ht="47.25">
      <c r="A194" s="32"/>
      <c r="B194" s="72" t="s">
        <v>189</v>
      </c>
      <c r="C194" s="108">
        <v>200</v>
      </c>
      <c r="D194" s="132"/>
    </row>
    <row r="195" spans="1:4" s="71" customFormat="1" ht="63">
      <c r="A195" s="25"/>
      <c r="B195" s="72" t="s">
        <v>190</v>
      </c>
      <c r="C195" s="109">
        <v>58</v>
      </c>
      <c r="D195" s="133"/>
    </row>
    <row r="196" spans="1:4" s="71" customFormat="1" ht="15.75">
      <c r="A196" s="25"/>
      <c r="B196" s="70"/>
      <c r="C196" s="109"/>
      <c r="D196" s="133"/>
    </row>
    <row r="197" spans="1:4" ht="15.75">
      <c r="A197" s="74" t="s">
        <v>191</v>
      </c>
      <c r="B197" s="15" t="s">
        <v>192</v>
      </c>
      <c r="C197" s="101">
        <v>4397</v>
      </c>
      <c r="D197" s="129"/>
    </row>
    <row r="198" spans="1:4" ht="15.75">
      <c r="A198" s="32"/>
      <c r="B198" s="26" t="s">
        <v>193</v>
      </c>
      <c r="C198" s="108">
        <v>2835</v>
      </c>
      <c r="D198" s="129"/>
    </row>
    <row r="199" spans="1:4" ht="15.75">
      <c r="A199" s="18"/>
      <c r="B199" s="19" t="s">
        <v>146</v>
      </c>
      <c r="C199" s="110">
        <v>27</v>
      </c>
      <c r="D199" s="129"/>
    </row>
    <row r="200" spans="1:4" ht="15.75">
      <c r="A200" s="32"/>
      <c r="B200" s="26" t="s">
        <v>147</v>
      </c>
      <c r="C200" s="108">
        <v>160</v>
      </c>
      <c r="D200" s="129"/>
    </row>
    <row r="201" spans="1:4" s="37" customFormat="1" ht="15.75">
      <c r="A201" s="16"/>
      <c r="B201" s="61" t="s">
        <v>148</v>
      </c>
      <c r="C201" s="117">
        <v>5.5</v>
      </c>
      <c r="D201" s="129"/>
    </row>
    <row r="202" spans="1:4" s="38" customFormat="1" ht="15.75">
      <c r="A202" s="32"/>
      <c r="B202" s="26" t="s">
        <v>173</v>
      </c>
      <c r="C202" s="108">
        <v>493</v>
      </c>
      <c r="D202" s="129"/>
    </row>
    <row r="203" spans="1:4" ht="15.75">
      <c r="A203" s="18"/>
      <c r="B203" s="19" t="s">
        <v>103</v>
      </c>
      <c r="C203" s="117">
        <v>1.17</v>
      </c>
      <c r="D203" s="129"/>
    </row>
    <row r="204" spans="1:4" ht="15.75">
      <c r="A204" s="32"/>
      <c r="B204" s="26" t="s">
        <v>174</v>
      </c>
      <c r="C204" s="108">
        <v>409</v>
      </c>
      <c r="D204" s="129"/>
    </row>
    <row r="205" spans="1:4" s="37" customFormat="1" ht="15.75">
      <c r="A205" s="18"/>
      <c r="B205" s="19" t="s">
        <v>103</v>
      </c>
      <c r="C205" s="111">
        <v>0.97</v>
      </c>
      <c r="D205" s="129"/>
    </row>
    <row r="206" spans="1:4" s="38" customFormat="1" ht="15.75">
      <c r="A206" s="32"/>
      <c r="B206" s="26" t="s">
        <v>151</v>
      </c>
      <c r="C206" s="108">
        <v>500</v>
      </c>
      <c r="D206" s="129"/>
    </row>
    <row r="207" spans="1:4">
      <c r="A207" s="16"/>
      <c r="B207" s="75" t="s">
        <v>194</v>
      </c>
      <c r="C207" s="103">
        <v>30</v>
      </c>
      <c r="D207" s="129"/>
    </row>
    <row r="208" spans="1:4" ht="15.75">
      <c r="A208" s="16"/>
      <c r="B208" s="31" t="s">
        <v>195</v>
      </c>
      <c r="C208" s="103">
        <v>200</v>
      </c>
      <c r="D208" s="129"/>
    </row>
    <row r="209" spans="1:4" ht="15.75">
      <c r="A209" s="16"/>
      <c r="B209" s="31" t="s">
        <v>196</v>
      </c>
      <c r="C209" s="103">
        <v>100</v>
      </c>
      <c r="D209" s="129"/>
    </row>
    <row r="210" spans="1:4" s="6" customFormat="1" ht="30">
      <c r="A210" s="16"/>
      <c r="B210" s="41" t="s">
        <v>197</v>
      </c>
      <c r="C210" s="103">
        <v>100</v>
      </c>
      <c r="D210" s="129"/>
    </row>
    <row r="211" spans="1:4" s="37" customFormat="1">
      <c r="A211" s="16"/>
      <c r="B211" s="41" t="s">
        <v>198</v>
      </c>
      <c r="C211" s="103">
        <v>50</v>
      </c>
      <c r="D211" s="129"/>
    </row>
    <row r="212" spans="1:4" s="38" customFormat="1">
      <c r="A212" s="16"/>
      <c r="B212" s="41" t="s">
        <v>199</v>
      </c>
      <c r="C212" s="103">
        <v>20</v>
      </c>
      <c r="D212" s="129"/>
    </row>
    <row r="213" spans="1:4" ht="15.75">
      <c r="A213" s="44" t="s">
        <v>200</v>
      </c>
      <c r="B213" s="23" t="s">
        <v>201</v>
      </c>
      <c r="C213" s="101">
        <v>8100</v>
      </c>
      <c r="D213" s="129"/>
    </row>
    <row r="214" spans="1:4" ht="15.75">
      <c r="A214" s="16"/>
      <c r="B214" s="31" t="s">
        <v>202</v>
      </c>
      <c r="C214" s="103">
        <v>5600</v>
      </c>
      <c r="D214" s="129"/>
    </row>
    <row r="215" spans="1:4" s="84" customFormat="1" ht="31.5">
      <c r="A215" s="86"/>
      <c r="B215" s="97" t="s">
        <v>203</v>
      </c>
      <c r="C215" s="104">
        <v>1500</v>
      </c>
      <c r="D215" s="130"/>
    </row>
    <row r="216" spans="1:4" ht="31.5">
      <c r="A216" s="16"/>
      <c r="B216" s="36" t="s">
        <v>204</v>
      </c>
      <c r="C216" s="103">
        <v>1000</v>
      </c>
      <c r="D216" s="129"/>
    </row>
    <row r="217" spans="1:4" ht="15.75">
      <c r="A217" s="24">
        <v>8</v>
      </c>
      <c r="B217" s="15" t="s">
        <v>205</v>
      </c>
      <c r="C217" s="101">
        <v>5348</v>
      </c>
      <c r="D217" s="128"/>
    </row>
    <row r="218" spans="1:4" ht="15.75">
      <c r="A218" s="32"/>
      <c r="B218" s="54" t="s">
        <v>206</v>
      </c>
      <c r="C218" s="108">
        <v>655</v>
      </c>
      <c r="D218" s="129"/>
    </row>
    <row r="219" spans="1:4" ht="15.75">
      <c r="A219" s="32"/>
      <c r="B219" s="34" t="s">
        <v>207</v>
      </c>
      <c r="C219" s="108">
        <v>461</v>
      </c>
      <c r="D219" s="129"/>
    </row>
    <row r="220" spans="1:4" ht="15.75">
      <c r="A220" s="32"/>
      <c r="B220" s="33" t="s">
        <v>208</v>
      </c>
      <c r="C220" s="108">
        <v>34</v>
      </c>
      <c r="D220" s="129"/>
    </row>
    <row r="221" spans="1:4" ht="31.5">
      <c r="A221" s="16"/>
      <c r="B221" s="34" t="s">
        <v>209</v>
      </c>
      <c r="C221" s="115">
        <v>160</v>
      </c>
      <c r="D221" s="129"/>
    </row>
    <row r="222" spans="1:4" ht="15.75">
      <c r="A222" s="16"/>
      <c r="B222" s="34"/>
      <c r="C222" s="115"/>
      <c r="D222" s="129"/>
    </row>
    <row r="223" spans="1:4" ht="31.5">
      <c r="A223" s="42"/>
      <c r="B223" s="76" t="s">
        <v>210</v>
      </c>
      <c r="C223" s="114">
        <v>4693</v>
      </c>
      <c r="D223" s="128"/>
    </row>
    <row r="224" spans="1:4" ht="30">
      <c r="A224" s="16"/>
      <c r="B224" s="75" t="s">
        <v>211</v>
      </c>
      <c r="C224" s="115">
        <v>876</v>
      </c>
      <c r="D224" s="129"/>
    </row>
    <row r="225" spans="1:4">
      <c r="A225" s="16"/>
      <c r="B225" s="75" t="s">
        <v>212</v>
      </c>
      <c r="C225" s="103">
        <v>2412</v>
      </c>
      <c r="D225" s="129"/>
    </row>
    <row r="226" spans="1:4">
      <c r="A226" s="18"/>
      <c r="B226" s="77" t="s">
        <v>213</v>
      </c>
      <c r="C226" s="110">
        <v>1629</v>
      </c>
      <c r="D226" s="129"/>
    </row>
    <row r="227" spans="1:4">
      <c r="A227" s="18"/>
      <c r="B227" s="77" t="s">
        <v>214</v>
      </c>
      <c r="C227" s="110">
        <v>783</v>
      </c>
      <c r="D227" s="129"/>
    </row>
    <row r="228" spans="1:4">
      <c r="A228" s="18"/>
      <c r="B228" s="77" t="s">
        <v>215</v>
      </c>
      <c r="C228" s="110">
        <v>1295</v>
      </c>
      <c r="D228" s="129"/>
    </row>
    <row r="229" spans="1:4">
      <c r="A229" s="16"/>
      <c r="B229" s="78" t="s">
        <v>216</v>
      </c>
      <c r="C229" s="103">
        <v>841</v>
      </c>
      <c r="D229" s="129"/>
    </row>
    <row r="230" spans="1:4" ht="15.75">
      <c r="A230" s="16"/>
      <c r="B230" s="33" t="s">
        <v>208</v>
      </c>
      <c r="C230" s="103">
        <v>64</v>
      </c>
      <c r="D230" s="129"/>
    </row>
    <row r="231" spans="1:4" ht="30">
      <c r="A231" s="16"/>
      <c r="B231" s="75" t="s">
        <v>217</v>
      </c>
      <c r="C231" s="103">
        <v>500</v>
      </c>
      <c r="D231" s="129"/>
    </row>
    <row r="232" spans="1:4" ht="15.75">
      <c r="A232" s="24">
        <v>9</v>
      </c>
      <c r="B232" s="15" t="s">
        <v>218</v>
      </c>
      <c r="C232" s="101">
        <v>69345</v>
      </c>
      <c r="D232" s="129"/>
    </row>
    <row r="233" spans="1:4" ht="15.75">
      <c r="A233" s="16"/>
      <c r="B233" s="26" t="s">
        <v>219</v>
      </c>
      <c r="C233" s="108">
        <v>54000</v>
      </c>
      <c r="D233" s="129"/>
    </row>
    <row r="234" spans="1:4" ht="31.5">
      <c r="A234" s="16"/>
      <c r="B234" s="34" t="s">
        <v>220</v>
      </c>
      <c r="C234" s="115">
        <v>28800</v>
      </c>
      <c r="D234" s="129"/>
    </row>
    <row r="235" spans="1:4" ht="15.75">
      <c r="A235" s="18"/>
      <c r="B235" s="19" t="s">
        <v>221</v>
      </c>
      <c r="C235" s="110">
        <v>8</v>
      </c>
      <c r="D235" s="129"/>
    </row>
    <row r="236" spans="1:4" ht="31.5">
      <c r="A236" s="16"/>
      <c r="B236" s="34" t="s">
        <v>222</v>
      </c>
      <c r="C236" s="115">
        <v>25200</v>
      </c>
      <c r="D236" s="129"/>
    </row>
    <row r="237" spans="1:4" ht="15.75">
      <c r="A237" s="18"/>
      <c r="B237" s="19" t="s">
        <v>221</v>
      </c>
      <c r="C237" s="110">
        <v>6</v>
      </c>
      <c r="D237" s="129"/>
    </row>
    <row r="238" spans="1:4" ht="15.75">
      <c r="A238" s="32"/>
      <c r="B238" s="26" t="s">
        <v>223</v>
      </c>
      <c r="C238" s="108">
        <v>2286</v>
      </c>
      <c r="D238" s="129"/>
    </row>
    <row r="239" spans="1:4" ht="15.75">
      <c r="A239" s="18"/>
      <c r="B239" s="19" t="s">
        <v>224</v>
      </c>
      <c r="C239" s="110">
        <v>315</v>
      </c>
      <c r="D239" s="129"/>
    </row>
    <row r="240" spans="1:4" ht="15.75">
      <c r="A240" s="18"/>
      <c r="B240" s="19" t="s">
        <v>110</v>
      </c>
      <c r="C240" s="117">
        <v>6.72</v>
      </c>
      <c r="D240" s="129"/>
    </row>
    <row r="241" spans="1:4" s="9" customFormat="1" ht="15.75">
      <c r="A241" s="32"/>
      <c r="B241" s="60" t="s">
        <v>157</v>
      </c>
      <c r="C241" s="108">
        <v>422</v>
      </c>
      <c r="D241" s="132"/>
    </row>
    <row r="242" spans="1:4" ht="15.75">
      <c r="A242" s="18"/>
      <c r="B242" s="61" t="s">
        <v>156</v>
      </c>
      <c r="C242" s="110">
        <v>406</v>
      </c>
      <c r="D242" s="129"/>
    </row>
    <row r="243" spans="1:4" ht="15.75">
      <c r="A243" s="18"/>
      <c r="B243" s="61" t="s">
        <v>154</v>
      </c>
      <c r="C243" s="120">
        <v>16</v>
      </c>
      <c r="D243" s="129"/>
    </row>
    <row r="244" spans="1:4" ht="15.75">
      <c r="A244" s="18"/>
      <c r="B244" s="61" t="s">
        <v>158</v>
      </c>
      <c r="C244" s="120"/>
      <c r="D244" s="129"/>
    </row>
    <row r="245" spans="1:4" s="9" customFormat="1" ht="15.75">
      <c r="A245" s="32"/>
      <c r="B245" s="60" t="s">
        <v>159</v>
      </c>
      <c r="C245" s="108">
        <v>168</v>
      </c>
      <c r="D245" s="132"/>
    </row>
    <row r="246" spans="1:4" ht="15.75">
      <c r="A246" s="18"/>
      <c r="B246" s="61" t="s">
        <v>160</v>
      </c>
      <c r="C246" s="110">
        <v>168</v>
      </c>
      <c r="D246" s="129"/>
    </row>
    <row r="247" spans="1:4" ht="15.75">
      <c r="A247" s="18"/>
      <c r="B247" s="61" t="s">
        <v>161</v>
      </c>
      <c r="C247" s="110"/>
      <c r="D247" s="129"/>
    </row>
    <row r="248" spans="1:4" ht="15.75">
      <c r="A248" s="25"/>
      <c r="B248" s="54" t="s">
        <v>225</v>
      </c>
      <c r="C248" s="122">
        <v>133</v>
      </c>
      <c r="D248" s="129"/>
    </row>
    <row r="249" spans="1:4" ht="15.75">
      <c r="A249" s="16"/>
      <c r="B249" s="17" t="s">
        <v>226</v>
      </c>
      <c r="C249" s="123">
        <v>53</v>
      </c>
      <c r="D249" s="129"/>
    </row>
    <row r="250" spans="1:4" ht="15.75">
      <c r="A250" s="16"/>
      <c r="B250" s="17" t="s">
        <v>227</v>
      </c>
      <c r="C250" s="123">
        <v>80</v>
      </c>
      <c r="D250" s="129"/>
    </row>
    <row r="251" spans="1:4" ht="15.75">
      <c r="A251" s="16"/>
      <c r="B251" s="54" t="s">
        <v>228</v>
      </c>
      <c r="C251" s="108">
        <v>2450</v>
      </c>
      <c r="D251" s="129"/>
    </row>
    <row r="252" spans="1:4" ht="15.75">
      <c r="A252" s="16"/>
      <c r="B252" s="17" t="s">
        <v>229</v>
      </c>
      <c r="C252" s="103">
        <v>24590</v>
      </c>
      <c r="D252" s="129"/>
    </row>
    <row r="253" spans="1:4" ht="15.75">
      <c r="A253" s="18"/>
      <c r="B253" s="19" t="s">
        <v>230</v>
      </c>
      <c r="C253" s="110">
        <v>447</v>
      </c>
      <c r="D253" s="129"/>
    </row>
    <row r="254" spans="1:4" ht="15.75">
      <c r="A254" s="18"/>
      <c r="B254" s="19" t="s">
        <v>231</v>
      </c>
      <c r="C254" s="110">
        <v>24143</v>
      </c>
      <c r="D254" s="129"/>
    </row>
    <row r="255" spans="1:4" s="84" customFormat="1" ht="47.25">
      <c r="A255" s="88"/>
      <c r="B255" s="98" t="s">
        <v>232</v>
      </c>
      <c r="C255" s="112">
        <v>5000</v>
      </c>
      <c r="D255" s="130"/>
    </row>
    <row r="256" spans="1:4" s="84" customFormat="1" ht="31.5">
      <c r="A256" s="88"/>
      <c r="B256" s="98" t="s">
        <v>233</v>
      </c>
      <c r="C256" s="112">
        <v>3606</v>
      </c>
      <c r="D256" s="130"/>
    </row>
    <row r="257" spans="1:4" s="9" customFormat="1" ht="42.75">
      <c r="A257" s="48"/>
      <c r="B257" s="53" t="s">
        <v>234</v>
      </c>
      <c r="C257" s="108">
        <v>110</v>
      </c>
      <c r="D257" s="132"/>
    </row>
    <row r="258" spans="1:4" s="9" customFormat="1" ht="28.5">
      <c r="A258" s="48"/>
      <c r="B258" s="50" t="s">
        <v>235</v>
      </c>
      <c r="C258" s="108">
        <v>30</v>
      </c>
      <c r="D258" s="132"/>
    </row>
    <row r="259" spans="1:4" s="9" customFormat="1" ht="28.5">
      <c r="A259" s="48"/>
      <c r="B259" s="50" t="s">
        <v>236</v>
      </c>
      <c r="C259" s="108">
        <v>247</v>
      </c>
      <c r="D259" s="132"/>
    </row>
    <row r="260" spans="1:4" s="9" customFormat="1" ht="15.75">
      <c r="A260" s="48"/>
      <c r="B260" s="50" t="s">
        <v>237</v>
      </c>
      <c r="C260" s="108">
        <v>893</v>
      </c>
      <c r="D260" s="132"/>
    </row>
    <row r="261" spans="1:4" s="9" customFormat="1" ht="15.75">
      <c r="A261" s="48"/>
      <c r="B261" s="53" t="s">
        <v>238</v>
      </c>
      <c r="C261" s="108"/>
      <c r="D261" s="132"/>
    </row>
    <row r="262" spans="1:4" ht="31.5">
      <c r="A262" s="32">
        <v>10</v>
      </c>
      <c r="B262" s="79" t="s">
        <v>239</v>
      </c>
      <c r="C262" s="108">
        <v>1757</v>
      </c>
      <c r="D262" s="129"/>
    </row>
    <row r="263" spans="1:4" s="9" customFormat="1" ht="15.75">
      <c r="A263" s="80" t="s">
        <v>240</v>
      </c>
      <c r="B263" s="15" t="s">
        <v>241</v>
      </c>
      <c r="C263" s="124">
        <v>5865</v>
      </c>
      <c r="D263" s="132"/>
    </row>
    <row r="264" spans="1:4" ht="15.75">
      <c r="A264" s="81" t="s">
        <v>242</v>
      </c>
      <c r="B264" s="82" t="s">
        <v>243</v>
      </c>
      <c r="C264" s="101">
        <v>7615</v>
      </c>
      <c r="D264" s="129"/>
    </row>
    <row r="265" spans="1:4" s="37" customFormat="1" ht="15.75">
      <c r="A265" s="80" t="s">
        <v>6</v>
      </c>
      <c r="B265" s="83" t="s">
        <v>244</v>
      </c>
      <c r="C265" s="101">
        <v>7615</v>
      </c>
      <c r="D265" s="129"/>
    </row>
    <row r="266" spans="1:4" ht="15" customHeight="1">
      <c r="A266" s="35">
        <v>1</v>
      </c>
      <c r="B266" s="22" t="s">
        <v>245</v>
      </c>
      <c r="C266" s="125">
        <v>2725</v>
      </c>
      <c r="D266" s="129"/>
    </row>
    <row r="267" spans="1:4" ht="15" customHeight="1">
      <c r="A267" s="16">
        <v>2</v>
      </c>
      <c r="B267" s="34" t="s">
        <v>246</v>
      </c>
      <c r="C267" s="115">
        <v>4890</v>
      </c>
      <c r="D267" s="134"/>
    </row>
  </sheetData>
  <mergeCells count="1">
    <mergeCell ref="A1:D1"/>
  </mergeCells>
  <pageMargins left="0.45" right="0.2" top="0.5" bottom="0.5" header="0.3" footer="0.3"/>
  <pageSetup paperSize="9" orientation="portrait" horizontalDpi="0" verticalDpi="0"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ageMargins left="0.7" right="0.7" top="0.75" bottom="0.75" header="0.3" footer="0.3"/>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tabSelected="1" workbookViewId="0">
      <selection activeCell="R28" sqref="R28"/>
    </sheetView>
  </sheetViews>
  <sheetFormatPr defaultRowHeight="15"/>
  <cols>
    <col min="1" max="1" width="5" style="135" customWidth="1"/>
    <col min="2" max="2" width="58.85546875" style="135" customWidth="1"/>
    <col min="3" max="3" width="24" style="135" customWidth="1"/>
    <col min="4" max="4" width="12.5703125" style="145" customWidth="1"/>
    <col min="5" max="5" width="13" style="145" hidden="1" customWidth="1"/>
    <col min="6" max="6" width="14.28515625" style="145" customWidth="1"/>
    <col min="7" max="7" width="21.42578125" style="135" customWidth="1"/>
    <col min="8" max="8" width="7.28515625" style="135" customWidth="1"/>
    <col min="9" max="9" width="9.5703125" style="135" bestFit="1" customWidth="1"/>
    <col min="10" max="16384" width="9.140625" style="135"/>
  </cols>
  <sheetData>
    <row r="1" spans="1:9">
      <c r="G1" s="184" t="s">
        <v>341</v>
      </c>
      <c r="H1" s="184"/>
    </row>
    <row r="2" spans="1:9" s="140" customFormat="1" ht="24" customHeight="1">
      <c r="A2" s="185" t="s">
        <v>310</v>
      </c>
      <c r="B2" s="185"/>
      <c r="C2" s="185"/>
      <c r="D2" s="185"/>
      <c r="E2" s="185"/>
      <c r="F2" s="185"/>
      <c r="G2" s="185"/>
    </row>
    <row r="3" spans="1:9" s="140" customFormat="1" ht="25.5" customHeight="1">
      <c r="A3" s="186" t="s">
        <v>350</v>
      </c>
      <c r="B3" s="186"/>
      <c r="C3" s="186"/>
      <c r="D3" s="186"/>
      <c r="E3" s="186"/>
      <c r="F3" s="186"/>
      <c r="G3" s="186"/>
      <c r="H3" s="186"/>
    </row>
    <row r="4" spans="1:9" s="140" customFormat="1" ht="25.5" customHeight="1">
      <c r="A4" s="187" t="s">
        <v>349</v>
      </c>
      <c r="B4" s="187"/>
      <c r="C4" s="187"/>
      <c r="D4" s="187"/>
      <c r="E4" s="187"/>
      <c r="F4" s="187"/>
      <c r="G4" s="187"/>
    </row>
    <row r="5" spans="1:9" s="140" customFormat="1" ht="24" customHeight="1">
      <c r="A5" s="141"/>
      <c r="B5" s="141"/>
      <c r="C5" s="141"/>
      <c r="D5" s="181"/>
      <c r="E5" s="181"/>
      <c r="F5" s="181"/>
      <c r="G5" s="188" t="s">
        <v>249</v>
      </c>
      <c r="H5" s="188"/>
    </row>
    <row r="6" spans="1:9" s="140" customFormat="1" ht="24" customHeight="1">
      <c r="A6" s="189" t="s">
        <v>0</v>
      </c>
      <c r="B6" s="189" t="s">
        <v>250</v>
      </c>
      <c r="C6" s="191" t="s">
        <v>313</v>
      </c>
      <c r="D6" s="192"/>
      <c r="E6" s="149"/>
      <c r="F6" s="189" t="s">
        <v>312</v>
      </c>
      <c r="G6" s="193" t="s">
        <v>259</v>
      </c>
      <c r="H6" s="195" t="s">
        <v>247</v>
      </c>
    </row>
    <row r="7" spans="1:9" ht="64.5" customHeight="1">
      <c r="A7" s="190"/>
      <c r="B7" s="190" t="s">
        <v>250</v>
      </c>
      <c r="C7" s="156" t="s">
        <v>314</v>
      </c>
      <c r="D7" s="156" t="s">
        <v>315</v>
      </c>
      <c r="E7" s="156"/>
      <c r="F7" s="190" t="s">
        <v>303</v>
      </c>
      <c r="G7" s="194"/>
      <c r="H7" s="196"/>
    </row>
    <row r="8" spans="1:9" s="148" customFormat="1" ht="20.100000000000001" customHeight="1">
      <c r="A8" s="146">
        <v>1</v>
      </c>
      <c r="B8" s="146">
        <v>2</v>
      </c>
      <c r="C8" s="146">
        <v>3</v>
      </c>
      <c r="D8" s="146">
        <v>4</v>
      </c>
      <c r="E8" s="146">
        <v>5</v>
      </c>
      <c r="F8" s="146">
        <v>5</v>
      </c>
      <c r="G8" s="147">
        <v>6</v>
      </c>
      <c r="H8" s="174">
        <v>7</v>
      </c>
    </row>
    <row r="9" spans="1:9" ht="20.100000000000001" customHeight="1">
      <c r="A9" s="156"/>
      <c r="B9" s="156" t="s">
        <v>251</v>
      </c>
      <c r="C9" s="156"/>
      <c r="D9" s="157">
        <f>D10+D45</f>
        <v>29149.728999999999</v>
      </c>
      <c r="E9" s="157">
        <f>E10+E45</f>
        <v>0</v>
      </c>
      <c r="F9" s="157">
        <f>F10+F45</f>
        <v>17880.350999999999</v>
      </c>
      <c r="G9" s="136"/>
      <c r="H9" s="150"/>
      <c r="I9" s="142"/>
    </row>
    <row r="10" spans="1:9" ht="20.100000000000001" customHeight="1">
      <c r="A10" s="156" t="s">
        <v>4</v>
      </c>
      <c r="B10" s="156" t="s">
        <v>260</v>
      </c>
      <c r="C10" s="156"/>
      <c r="D10" s="158">
        <f>D11+D15+D22</f>
        <v>24249.728999999999</v>
      </c>
      <c r="E10" s="158">
        <f t="shared" ref="E10:F10" si="0">E11+E15+E22</f>
        <v>0</v>
      </c>
      <c r="F10" s="158">
        <f t="shared" si="0"/>
        <v>15920.350999999999</v>
      </c>
      <c r="G10" s="136"/>
      <c r="H10" s="150"/>
    </row>
    <row r="11" spans="1:9" ht="20.100000000000001" customHeight="1">
      <c r="A11" s="156" t="s">
        <v>6</v>
      </c>
      <c r="B11" s="159" t="s">
        <v>269</v>
      </c>
      <c r="C11" s="156"/>
      <c r="D11" s="157">
        <f>D12+D13+D14</f>
        <v>4520</v>
      </c>
      <c r="E11" s="157">
        <f t="shared" ref="E11:F11" si="1">E12+E13+E14</f>
        <v>0</v>
      </c>
      <c r="F11" s="157">
        <f t="shared" si="1"/>
        <v>4520</v>
      </c>
      <c r="G11" s="136"/>
      <c r="H11" s="150"/>
    </row>
    <row r="12" spans="1:9" ht="31.5">
      <c r="A12" s="165">
        <v>1</v>
      </c>
      <c r="B12" s="176" t="s">
        <v>267</v>
      </c>
      <c r="C12" s="165" t="s">
        <v>316</v>
      </c>
      <c r="D12" s="175">
        <v>1854</v>
      </c>
      <c r="E12" s="175">
        <v>0</v>
      </c>
      <c r="F12" s="175">
        <f>D12</f>
        <v>1854</v>
      </c>
      <c r="G12" s="197" t="s">
        <v>257</v>
      </c>
      <c r="H12" s="177"/>
      <c r="I12" s="143"/>
    </row>
    <row r="13" spans="1:9" ht="30" customHeight="1">
      <c r="A13" s="165">
        <v>2</v>
      </c>
      <c r="B13" s="176" t="s">
        <v>268</v>
      </c>
      <c r="C13" s="165" t="s">
        <v>317</v>
      </c>
      <c r="D13" s="175">
        <v>2066</v>
      </c>
      <c r="E13" s="175">
        <v>0</v>
      </c>
      <c r="F13" s="175">
        <f>D13</f>
        <v>2066</v>
      </c>
      <c r="G13" s="197"/>
      <c r="H13" s="177"/>
    </row>
    <row r="14" spans="1:9" ht="30" customHeight="1">
      <c r="A14" s="165">
        <v>3</v>
      </c>
      <c r="B14" s="176" t="s">
        <v>273</v>
      </c>
      <c r="C14" s="165" t="s">
        <v>318</v>
      </c>
      <c r="D14" s="175">
        <v>600</v>
      </c>
      <c r="E14" s="175">
        <v>0</v>
      </c>
      <c r="F14" s="175">
        <f>D14</f>
        <v>600</v>
      </c>
      <c r="G14" s="197"/>
      <c r="H14" s="150"/>
    </row>
    <row r="15" spans="1:9" ht="20.100000000000001" customHeight="1">
      <c r="A15" s="156" t="s">
        <v>15</v>
      </c>
      <c r="B15" s="159" t="s">
        <v>252</v>
      </c>
      <c r="C15" s="156"/>
      <c r="D15" s="158">
        <f>SUM(D16:D21)</f>
        <v>4973.7290000000003</v>
      </c>
      <c r="E15" s="158">
        <f t="shared" ref="E15:F15" si="2">SUM(E16:E21)</f>
        <v>0</v>
      </c>
      <c r="F15" s="158">
        <f t="shared" si="2"/>
        <v>4047.7290000000003</v>
      </c>
      <c r="G15" s="136"/>
      <c r="H15" s="151"/>
    </row>
    <row r="16" spans="1:9" ht="31.5">
      <c r="A16" s="169">
        <v>1</v>
      </c>
      <c r="B16" s="178" t="s">
        <v>304</v>
      </c>
      <c r="C16" s="179" t="s">
        <v>336</v>
      </c>
      <c r="D16" s="180">
        <v>1600</v>
      </c>
      <c r="E16" s="167"/>
      <c r="F16" s="167">
        <v>1280</v>
      </c>
      <c r="G16" s="197" t="s">
        <v>258</v>
      </c>
      <c r="H16" s="151"/>
    </row>
    <row r="17" spans="1:8" ht="31.5">
      <c r="A17" s="169">
        <v>2</v>
      </c>
      <c r="B17" s="178" t="s">
        <v>305</v>
      </c>
      <c r="C17" s="179" t="s">
        <v>337</v>
      </c>
      <c r="D17" s="180">
        <v>550</v>
      </c>
      <c r="E17" s="167"/>
      <c r="F17" s="167">
        <v>440</v>
      </c>
      <c r="G17" s="197"/>
      <c r="H17" s="151"/>
    </row>
    <row r="18" spans="1:8" ht="31.5">
      <c r="A18" s="169">
        <v>3</v>
      </c>
      <c r="B18" s="166" t="s">
        <v>292</v>
      </c>
      <c r="C18" s="179" t="s">
        <v>338</v>
      </c>
      <c r="D18" s="180">
        <v>850</v>
      </c>
      <c r="E18" s="167"/>
      <c r="F18" s="167">
        <v>640</v>
      </c>
      <c r="G18" s="197"/>
      <c r="H18" s="151"/>
    </row>
    <row r="19" spans="1:8" ht="31.5">
      <c r="A19" s="169">
        <v>4</v>
      </c>
      <c r="B19" s="178" t="s">
        <v>306</v>
      </c>
      <c r="C19" s="179" t="s">
        <v>339</v>
      </c>
      <c r="D19" s="180">
        <v>580</v>
      </c>
      <c r="E19" s="167"/>
      <c r="F19" s="167">
        <v>464</v>
      </c>
      <c r="G19" s="197"/>
      <c r="H19" s="151"/>
    </row>
    <row r="20" spans="1:8" ht="31.5">
      <c r="A20" s="169">
        <v>5</v>
      </c>
      <c r="B20" s="166" t="s">
        <v>293</v>
      </c>
      <c r="C20" s="179" t="s">
        <v>340</v>
      </c>
      <c r="D20" s="180">
        <v>850</v>
      </c>
      <c r="E20" s="167"/>
      <c r="F20" s="167">
        <v>680</v>
      </c>
      <c r="G20" s="197"/>
      <c r="H20" s="151"/>
    </row>
    <row r="21" spans="1:8" ht="31.5">
      <c r="A21" s="169">
        <v>6</v>
      </c>
      <c r="B21" s="166" t="s">
        <v>283</v>
      </c>
      <c r="C21" s="156"/>
      <c r="D21" s="180">
        <v>543.72900000000004</v>
      </c>
      <c r="E21" s="167"/>
      <c r="F21" s="167">
        <v>543.72900000000004</v>
      </c>
      <c r="G21" s="197"/>
      <c r="H21" s="150"/>
    </row>
    <row r="22" spans="1:8" ht="15.75">
      <c r="A22" s="156" t="s">
        <v>240</v>
      </c>
      <c r="B22" s="160" t="s">
        <v>262</v>
      </c>
      <c r="C22" s="156"/>
      <c r="D22" s="157">
        <f>D23+D25+D27+D42</f>
        <v>14756</v>
      </c>
      <c r="E22" s="157">
        <f t="shared" ref="E22:F22" si="3">E23+E25+E27+E42</f>
        <v>0</v>
      </c>
      <c r="F22" s="157">
        <f t="shared" si="3"/>
        <v>7352.6220000000003</v>
      </c>
      <c r="G22" s="136"/>
      <c r="H22" s="150"/>
    </row>
    <row r="23" spans="1:8" s="144" customFormat="1" ht="31.5">
      <c r="A23" s="161" t="s">
        <v>254</v>
      </c>
      <c r="B23" s="162" t="s">
        <v>261</v>
      </c>
      <c r="C23" s="161"/>
      <c r="D23" s="163">
        <f>D24</f>
        <v>1116</v>
      </c>
      <c r="E23" s="163">
        <f t="shared" ref="E23:F23" si="4">E24</f>
        <v>0</v>
      </c>
      <c r="F23" s="163">
        <f t="shared" si="4"/>
        <v>1116</v>
      </c>
      <c r="G23" s="137"/>
      <c r="H23" s="152"/>
    </row>
    <row r="24" spans="1:8" ht="31.5">
      <c r="A24" s="165">
        <v>1</v>
      </c>
      <c r="B24" s="176" t="s">
        <v>274</v>
      </c>
      <c r="C24" s="165" t="s">
        <v>319</v>
      </c>
      <c r="D24" s="175">
        <v>1116</v>
      </c>
      <c r="E24" s="167">
        <v>0</v>
      </c>
      <c r="F24" s="167">
        <f>D24</f>
        <v>1116</v>
      </c>
      <c r="G24" s="155" t="s">
        <v>257</v>
      </c>
      <c r="H24" s="150"/>
    </row>
    <row r="25" spans="1:8" s="144" customFormat="1" ht="31.5">
      <c r="A25" s="161" t="s">
        <v>255</v>
      </c>
      <c r="B25" s="162" t="s">
        <v>265</v>
      </c>
      <c r="C25" s="161"/>
      <c r="D25" s="163">
        <f>D26</f>
        <v>750</v>
      </c>
      <c r="E25" s="163">
        <f t="shared" ref="E25:F25" si="5">E26</f>
        <v>0</v>
      </c>
      <c r="F25" s="163">
        <f t="shared" si="5"/>
        <v>235.06399999999999</v>
      </c>
      <c r="G25" s="137"/>
      <c r="H25" s="152"/>
    </row>
    <row r="26" spans="1:8" ht="31.5">
      <c r="A26" s="169">
        <v>1</v>
      </c>
      <c r="B26" s="166" t="s">
        <v>294</v>
      </c>
      <c r="C26" s="169" t="s">
        <v>323</v>
      </c>
      <c r="D26" s="175">
        <v>750</v>
      </c>
      <c r="E26" s="175"/>
      <c r="F26" s="175">
        <v>235.06399999999999</v>
      </c>
      <c r="G26" s="155" t="s">
        <v>258</v>
      </c>
      <c r="H26" s="150"/>
    </row>
    <row r="27" spans="1:8" ht="47.25">
      <c r="A27" s="161" t="s">
        <v>256</v>
      </c>
      <c r="B27" s="164" t="s">
        <v>270</v>
      </c>
      <c r="C27" s="165"/>
      <c r="D27" s="158">
        <f>SUM(D28:D41)</f>
        <v>11820</v>
      </c>
      <c r="E27" s="158">
        <f t="shared" ref="E27:F27" si="6">SUM(E28:E41)</f>
        <v>0</v>
      </c>
      <c r="F27" s="158">
        <f t="shared" si="6"/>
        <v>5111.558</v>
      </c>
      <c r="G27" s="138"/>
      <c r="H27" s="153"/>
    </row>
    <row r="28" spans="1:8" ht="31.5">
      <c r="A28" s="165">
        <v>1</v>
      </c>
      <c r="B28" s="166" t="s">
        <v>275</v>
      </c>
      <c r="C28" s="168" t="s">
        <v>320</v>
      </c>
      <c r="D28" s="175">
        <v>3500</v>
      </c>
      <c r="E28" s="167">
        <v>0</v>
      </c>
      <c r="F28" s="167">
        <v>1400</v>
      </c>
      <c r="G28" s="155" t="s">
        <v>257</v>
      </c>
      <c r="H28" s="150"/>
    </row>
    <row r="29" spans="1:8" ht="31.5">
      <c r="A29" s="165">
        <v>2</v>
      </c>
      <c r="B29" s="166" t="s">
        <v>295</v>
      </c>
      <c r="C29" s="168" t="s">
        <v>324</v>
      </c>
      <c r="D29" s="167">
        <v>650</v>
      </c>
      <c r="E29" s="167">
        <v>0</v>
      </c>
      <c r="F29" s="167">
        <v>300</v>
      </c>
      <c r="G29" s="155" t="s">
        <v>288</v>
      </c>
      <c r="H29" s="150"/>
    </row>
    <row r="30" spans="1:8" ht="31.5">
      <c r="A30" s="165">
        <v>3</v>
      </c>
      <c r="B30" s="170" t="s">
        <v>309</v>
      </c>
      <c r="C30" s="168" t="s">
        <v>325</v>
      </c>
      <c r="D30" s="167">
        <v>400</v>
      </c>
      <c r="E30" s="167"/>
      <c r="F30" s="167">
        <v>241.55799999999999</v>
      </c>
      <c r="G30" s="155" t="s">
        <v>351</v>
      </c>
      <c r="H30" s="150"/>
    </row>
    <row r="31" spans="1:8" ht="31.5">
      <c r="A31" s="165">
        <v>4</v>
      </c>
      <c r="B31" s="173" t="s">
        <v>296</v>
      </c>
      <c r="C31" s="168" t="s">
        <v>326</v>
      </c>
      <c r="D31" s="167">
        <v>550</v>
      </c>
      <c r="E31" s="167"/>
      <c r="F31" s="167">
        <v>250</v>
      </c>
      <c r="G31" s="155" t="s">
        <v>286</v>
      </c>
      <c r="H31" s="150"/>
    </row>
    <row r="32" spans="1:8" ht="31.5">
      <c r="A32" s="165">
        <v>5</v>
      </c>
      <c r="B32" s="166" t="s">
        <v>284</v>
      </c>
      <c r="C32" s="168" t="s">
        <v>329</v>
      </c>
      <c r="D32" s="167">
        <v>800</v>
      </c>
      <c r="E32" s="167"/>
      <c r="F32" s="167">
        <v>350</v>
      </c>
      <c r="G32" s="198" t="s">
        <v>264</v>
      </c>
      <c r="H32" s="150"/>
    </row>
    <row r="33" spans="1:9" ht="31.5">
      <c r="A33" s="165">
        <v>6</v>
      </c>
      <c r="B33" s="166" t="s">
        <v>291</v>
      </c>
      <c r="C33" s="168" t="s">
        <v>330</v>
      </c>
      <c r="D33" s="167">
        <v>1200</v>
      </c>
      <c r="E33" s="167"/>
      <c r="F33" s="167">
        <v>450</v>
      </c>
      <c r="G33" s="199"/>
      <c r="H33" s="150"/>
    </row>
    <row r="34" spans="1:9" ht="31.5">
      <c r="A34" s="165">
        <v>7</v>
      </c>
      <c r="B34" s="166" t="s">
        <v>276</v>
      </c>
      <c r="C34" s="168" t="s">
        <v>342</v>
      </c>
      <c r="D34" s="167">
        <v>500</v>
      </c>
      <c r="E34" s="167">
        <v>0</v>
      </c>
      <c r="F34" s="167">
        <v>250</v>
      </c>
      <c r="G34" s="198" t="s">
        <v>289</v>
      </c>
      <c r="H34" s="150"/>
    </row>
    <row r="35" spans="1:9" ht="31.5">
      <c r="A35" s="165">
        <v>8</v>
      </c>
      <c r="B35" s="166" t="s">
        <v>297</v>
      </c>
      <c r="C35" s="168" t="s">
        <v>343</v>
      </c>
      <c r="D35" s="167">
        <v>450</v>
      </c>
      <c r="E35" s="167">
        <v>0</v>
      </c>
      <c r="F35" s="167">
        <v>200</v>
      </c>
      <c r="G35" s="200"/>
      <c r="H35" s="150"/>
    </row>
    <row r="36" spans="1:9" ht="31.5">
      <c r="A36" s="165">
        <v>9</v>
      </c>
      <c r="B36" s="166" t="s">
        <v>298</v>
      </c>
      <c r="C36" s="168" t="s">
        <v>344</v>
      </c>
      <c r="D36" s="167">
        <v>500</v>
      </c>
      <c r="E36" s="167"/>
      <c r="F36" s="167">
        <v>230</v>
      </c>
      <c r="G36" s="200"/>
      <c r="H36" s="150"/>
    </row>
    <row r="37" spans="1:9" ht="31.5">
      <c r="A37" s="165">
        <v>10</v>
      </c>
      <c r="B37" s="166" t="s">
        <v>302</v>
      </c>
      <c r="C37" s="168" t="s">
        <v>347</v>
      </c>
      <c r="D37" s="167">
        <v>710</v>
      </c>
      <c r="E37" s="167"/>
      <c r="F37" s="167">
        <v>300</v>
      </c>
      <c r="G37" s="200"/>
      <c r="H37" s="150"/>
    </row>
    <row r="38" spans="1:9" ht="31.5">
      <c r="A38" s="165">
        <v>11</v>
      </c>
      <c r="B38" s="166" t="s">
        <v>299</v>
      </c>
      <c r="C38" s="168" t="s">
        <v>346</v>
      </c>
      <c r="D38" s="167">
        <v>860</v>
      </c>
      <c r="E38" s="167">
        <v>0</v>
      </c>
      <c r="F38" s="167">
        <v>360</v>
      </c>
      <c r="G38" s="200"/>
      <c r="H38" s="150"/>
    </row>
    <row r="39" spans="1:9" ht="31.5">
      <c r="A39" s="165">
        <v>12</v>
      </c>
      <c r="B39" s="170" t="s">
        <v>282</v>
      </c>
      <c r="C39" s="168" t="s">
        <v>345</v>
      </c>
      <c r="D39" s="167">
        <v>1000</v>
      </c>
      <c r="E39" s="167">
        <v>0</v>
      </c>
      <c r="F39" s="167">
        <f t="shared" ref="F39" si="7">D39*42%</f>
        <v>420</v>
      </c>
      <c r="G39" s="199"/>
      <c r="H39" s="150"/>
    </row>
    <row r="40" spans="1:9" ht="31.5">
      <c r="A40" s="165">
        <v>13</v>
      </c>
      <c r="B40" s="166" t="s">
        <v>300</v>
      </c>
      <c r="C40" s="168" t="s">
        <v>328</v>
      </c>
      <c r="D40" s="167">
        <v>450</v>
      </c>
      <c r="E40" s="167"/>
      <c r="F40" s="167">
        <v>200</v>
      </c>
      <c r="G40" s="155" t="s">
        <v>290</v>
      </c>
      <c r="H40" s="150"/>
    </row>
    <row r="41" spans="1:9" ht="31.5">
      <c r="A41" s="165">
        <v>14</v>
      </c>
      <c r="B41" s="166" t="s">
        <v>301</v>
      </c>
      <c r="C41" s="168" t="s">
        <v>327</v>
      </c>
      <c r="D41" s="167">
        <v>250</v>
      </c>
      <c r="E41" s="167"/>
      <c r="F41" s="167">
        <v>160</v>
      </c>
      <c r="G41" s="155" t="s">
        <v>285</v>
      </c>
      <c r="H41" s="150"/>
      <c r="I41" s="139"/>
    </row>
    <row r="42" spans="1:9" ht="31.5">
      <c r="A42" s="156" t="s">
        <v>277</v>
      </c>
      <c r="B42" s="171" t="s">
        <v>278</v>
      </c>
      <c r="C42" s="169"/>
      <c r="D42" s="158">
        <f>D43+D44</f>
        <v>1070</v>
      </c>
      <c r="E42" s="158">
        <f t="shared" ref="E42:F42" si="8">E43+E44</f>
        <v>0</v>
      </c>
      <c r="F42" s="158">
        <f t="shared" si="8"/>
        <v>890</v>
      </c>
      <c r="G42" s="155"/>
      <c r="H42" s="150"/>
    </row>
    <row r="43" spans="1:9" ht="15.75">
      <c r="A43" s="165">
        <v>1</v>
      </c>
      <c r="B43" s="166" t="s">
        <v>271</v>
      </c>
      <c r="C43" s="169"/>
      <c r="D43" s="167">
        <v>650</v>
      </c>
      <c r="E43" s="167">
        <v>0</v>
      </c>
      <c r="F43" s="167">
        <v>500</v>
      </c>
      <c r="G43" s="155" t="s">
        <v>286</v>
      </c>
      <c r="H43" s="150"/>
    </row>
    <row r="44" spans="1:9" ht="31.5">
      <c r="A44" s="165">
        <v>2</v>
      </c>
      <c r="B44" s="166" t="s">
        <v>321</v>
      </c>
      <c r="C44" s="169" t="s">
        <v>322</v>
      </c>
      <c r="D44" s="167">
        <v>420</v>
      </c>
      <c r="E44" s="167"/>
      <c r="F44" s="167">
        <v>390</v>
      </c>
      <c r="G44" s="155" t="s">
        <v>257</v>
      </c>
      <c r="H44" s="150"/>
    </row>
    <row r="45" spans="1:9" ht="15.75">
      <c r="A45" s="156" t="s">
        <v>242</v>
      </c>
      <c r="B45" s="171" t="s">
        <v>263</v>
      </c>
      <c r="C45" s="156"/>
      <c r="D45" s="158">
        <f>D46</f>
        <v>4900</v>
      </c>
      <c r="E45" s="158">
        <f t="shared" ref="E45:F45" si="9">E46</f>
        <v>0</v>
      </c>
      <c r="F45" s="158">
        <f t="shared" si="9"/>
        <v>1960</v>
      </c>
      <c r="G45" s="155"/>
      <c r="H45" s="150"/>
    </row>
    <row r="46" spans="1:9" ht="63">
      <c r="A46" s="165"/>
      <c r="B46" s="172" t="s">
        <v>266</v>
      </c>
      <c r="C46" s="165"/>
      <c r="D46" s="158">
        <f>SUM(D47:D51)</f>
        <v>4900</v>
      </c>
      <c r="E46" s="158">
        <f t="shared" ref="E46:F46" si="10">SUM(E47:E51)</f>
        <v>0</v>
      </c>
      <c r="F46" s="158">
        <f t="shared" si="10"/>
        <v>1960</v>
      </c>
      <c r="G46" s="155"/>
      <c r="H46" s="150"/>
    </row>
    <row r="47" spans="1:9" ht="31.5">
      <c r="A47" s="165">
        <v>1</v>
      </c>
      <c r="B47" s="173" t="s">
        <v>307</v>
      </c>
      <c r="C47" s="168" t="s">
        <v>331</v>
      </c>
      <c r="D47" s="167">
        <v>700</v>
      </c>
      <c r="E47" s="167"/>
      <c r="F47" s="167">
        <v>400</v>
      </c>
      <c r="G47" s="183" t="s">
        <v>264</v>
      </c>
      <c r="H47" s="150"/>
    </row>
    <row r="48" spans="1:9" ht="31.5">
      <c r="A48" s="165">
        <v>2</v>
      </c>
      <c r="B48" s="173" t="s">
        <v>279</v>
      </c>
      <c r="C48" s="168" t="s">
        <v>332</v>
      </c>
      <c r="D48" s="167">
        <v>1100</v>
      </c>
      <c r="E48" s="167"/>
      <c r="F48" s="167">
        <v>440</v>
      </c>
      <c r="G48" s="183"/>
      <c r="H48" s="150"/>
    </row>
    <row r="49" spans="1:8" ht="31.5">
      <c r="A49" s="165">
        <v>3</v>
      </c>
      <c r="B49" s="173" t="s">
        <v>280</v>
      </c>
      <c r="C49" s="168" t="s">
        <v>333</v>
      </c>
      <c r="D49" s="167">
        <v>800</v>
      </c>
      <c r="E49" s="167"/>
      <c r="F49" s="167">
        <v>320</v>
      </c>
      <c r="G49" s="183"/>
      <c r="H49" s="150"/>
    </row>
    <row r="50" spans="1:8" ht="31.5">
      <c r="A50" s="165">
        <v>4</v>
      </c>
      <c r="B50" s="173" t="s">
        <v>281</v>
      </c>
      <c r="C50" s="168" t="s">
        <v>334</v>
      </c>
      <c r="D50" s="167">
        <v>1200</v>
      </c>
      <c r="E50" s="167"/>
      <c r="F50" s="167">
        <v>480</v>
      </c>
      <c r="G50" s="183"/>
      <c r="H50" s="150"/>
    </row>
    <row r="51" spans="1:8" ht="31.5">
      <c r="A51" s="165">
        <v>5</v>
      </c>
      <c r="B51" s="173" t="s">
        <v>308</v>
      </c>
      <c r="C51" s="168" t="s">
        <v>335</v>
      </c>
      <c r="D51" s="167">
        <v>1100</v>
      </c>
      <c r="E51" s="167"/>
      <c r="F51" s="167">
        <v>320</v>
      </c>
      <c r="G51" s="183"/>
      <c r="H51" s="150"/>
    </row>
  </sheetData>
  <mergeCells count="16">
    <mergeCell ref="G47:G51"/>
    <mergeCell ref="G1:H1"/>
    <mergeCell ref="A2:G2"/>
    <mergeCell ref="A3:H3"/>
    <mergeCell ref="A4:G4"/>
    <mergeCell ref="G5:H5"/>
    <mergeCell ref="A6:A7"/>
    <mergeCell ref="B6:B7"/>
    <mergeCell ref="C6:D6"/>
    <mergeCell ref="F6:F7"/>
    <mergeCell ref="G6:G7"/>
    <mergeCell ref="H6:H7"/>
    <mergeCell ref="G12:G14"/>
    <mergeCell ref="G16:G21"/>
    <mergeCell ref="G32:G33"/>
    <mergeCell ref="G34:G39"/>
  </mergeCells>
  <pageMargins left="0.3" right="0.16" top="0.4" bottom="0.39" header="0.3" footer="0.3"/>
  <pageSetup paperSize="9" orientation="landscape" verticalDpi="0"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selection sqref="A1:XFD1048576"/>
    </sheetView>
  </sheetViews>
  <sheetFormatPr defaultRowHeight="15"/>
  <cols>
    <col min="1" max="1" width="4.140625" style="135" customWidth="1"/>
    <col min="2" max="2" width="58.85546875" style="135" customWidth="1"/>
    <col min="3" max="3" width="24" style="135" customWidth="1"/>
    <col min="4" max="4" width="12.5703125" style="145" customWidth="1"/>
    <col min="5" max="5" width="13" style="145" hidden="1" customWidth="1"/>
    <col min="6" max="6" width="14.28515625" style="145" customWidth="1"/>
    <col min="7" max="7" width="21.42578125" style="135" customWidth="1"/>
    <col min="8" max="8" width="7.28515625" style="135" customWidth="1"/>
    <col min="9" max="9" width="9.5703125" style="135" bestFit="1" customWidth="1"/>
    <col min="10" max="16384" width="9.140625" style="135"/>
  </cols>
  <sheetData>
    <row r="1" spans="1:9">
      <c r="G1" s="184" t="s">
        <v>341</v>
      </c>
      <c r="H1" s="184"/>
    </row>
    <row r="2" spans="1:9" s="140" customFormat="1" ht="24" customHeight="1">
      <c r="A2" s="185" t="s">
        <v>310</v>
      </c>
      <c r="B2" s="185"/>
      <c r="C2" s="185"/>
      <c r="D2" s="185"/>
      <c r="E2" s="185"/>
      <c r="F2" s="185"/>
      <c r="G2" s="185"/>
    </row>
    <row r="3" spans="1:9" s="140" customFormat="1" ht="25.5" customHeight="1">
      <c r="A3" s="186" t="s">
        <v>272</v>
      </c>
      <c r="B3" s="186"/>
      <c r="C3" s="186"/>
      <c r="D3" s="186"/>
      <c r="E3" s="186"/>
      <c r="F3" s="186"/>
      <c r="G3" s="186"/>
      <c r="H3" s="186"/>
    </row>
    <row r="4" spans="1:9" s="140" customFormat="1" ht="25.5" customHeight="1">
      <c r="A4" s="187" t="s">
        <v>348</v>
      </c>
      <c r="B4" s="187"/>
      <c r="C4" s="187"/>
      <c r="D4" s="187"/>
      <c r="E4" s="187"/>
      <c r="F4" s="187"/>
      <c r="G4" s="187"/>
    </row>
    <row r="5" spans="1:9" s="140" customFormat="1" ht="24" customHeight="1">
      <c r="A5" s="141"/>
      <c r="B5" s="141"/>
      <c r="C5" s="141"/>
      <c r="D5" s="181"/>
      <c r="E5" s="181"/>
      <c r="F5" s="181"/>
      <c r="G5" s="188" t="s">
        <v>249</v>
      </c>
      <c r="H5" s="188"/>
    </row>
    <row r="6" spans="1:9" s="140" customFormat="1" ht="24" customHeight="1">
      <c r="A6" s="189" t="s">
        <v>0</v>
      </c>
      <c r="B6" s="189" t="s">
        <v>250</v>
      </c>
      <c r="C6" s="191" t="s">
        <v>313</v>
      </c>
      <c r="D6" s="192"/>
      <c r="E6" s="149"/>
      <c r="F6" s="189" t="s">
        <v>312</v>
      </c>
      <c r="G6" s="193" t="s">
        <v>259</v>
      </c>
      <c r="H6" s="195" t="s">
        <v>247</v>
      </c>
    </row>
    <row r="7" spans="1:9" ht="64.5" customHeight="1">
      <c r="A7" s="190"/>
      <c r="B7" s="190" t="s">
        <v>250</v>
      </c>
      <c r="C7" s="156" t="s">
        <v>314</v>
      </c>
      <c r="D7" s="156" t="s">
        <v>315</v>
      </c>
      <c r="E7" s="156"/>
      <c r="F7" s="190" t="s">
        <v>303</v>
      </c>
      <c r="G7" s="194"/>
      <c r="H7" s="196"/>
    </row>
    <row r="8" spans="1:9" s="148" customFormat="1" ht="20.100000000000001" customHeight="1">
      <c r="A8" s="146">
        <v>1</v>
      </c>
      <c r="B8" s="146">
        <v>2</v>
      </c>
      <c r="C8" s="146">
        <v>3</v>
      </c>
      <c r="D8" s="146">
        <v>4</v>
      </c>
      <c r="E8" s="146">
        <v>5</v>
      </c>
      <c r="F8" s="146">
        <v>5</v>
      </c>
      <c r="G8" s="147">
        <v>6</v>
      </c>
      <c r="H8" s="174">
        <v>7</v>
      </c>
    </row>
    <row r="9" spans="1:9" ht="20.100000000000001" customHeight="1">
      <c r="A9" s="156"/>
      <c r="B9" s="156" t="s">
        <v>251</v>
      </c>
      <c r="C9" s="156"/>
      <c r="D9" s="157">
        <f>D10+D45</f>
        <v>29149.728999999999</v>
      </c>
      <c r="E9" s="157">
        <f>E10+E45</f>
        <v>0</v>
      </c>
      <c r="F9" s="157">
        <f>F10+F45</f>
        <v>17880.350999999999</v>
      </c>
      <c r="G9" s="136"/>
      <c r="H9" s="150"/>
      <c r="I9" s="142"/>
    </row>
    <row r="10" spans="1:9" ht="20.100000000000001" customHeight="1">
      <c r="A10" s="156" t="s">
        <v>4</v>
      </c>
      <c r="B10" s="156" t="s">
        <v>260</v>
      </c>
      <c r="C10" s="156"/>
      <c r="D10" s="158">
        <f>D11+D15+D22</f>
        <v>24249.728999999999</v>
      </c>
      <c r="E10" s="158">
        <f t="shared" ref="E10:F10" si="0">E11+E15+E22</f>
        <v>0</v>
      </c>
      <c r="F10" s="158">
        <f t="shared" si="0"/>
        <v>15920.350999999999</v>
      </c>
      <c r="G10" s="136"/>
      <c r="H10" s="150"/>
    </row>
    <row r="11" spans="1:9" ht="20.100000000000001" customHeight="1">
      <c r="A11" s="156" t="s">
        <v>6</v>
      </c>
      <c r="B11" s="159" t="s">
        <v>269</v>
      </c>
      <c r="C11" s="156"/>
      <c r="D11" s="157">
        <f>D12+D13+D14</f>
        <v>4520</v>
      </c>
      <c r="E11" s="157">
        <f t="shared" ref="E11:F11" si="1">E12+E13+E14</f>
        <v>0</v>
      </c>
      <c r="F11" s="157">
        <f t="shared" si="1"/>
        <v>4520</v>
      </c>
      <c r="G11" s="136"/>
      <c r="H11" s="150"/>
    </row>
    <row r="12" spans="1:9" ht="31.5">
      <c r="A12" s="165">
        <v>1</v>
      </c>
      <c r="B12" s="176" t="s">
        <v>267</v>
      </c>
      <c r="C12" s="165" t="s">
        <v>316</v>
      </c>
      <c r="D12" s="175">
        <v>1854</v>
      </c>
      <c r="E12" s="175">
        <v>0</v>
      </c>
      <c r="F12" s="175">
        <f>D12</f>
        <v>1854</v>
      </c>
      <c r="G12" s="197" t="s">
        <v>257</v>
      </c>
      <c r="H12" s="177"/>
      <c r="I12" s="143"/>
    </row>
    <row r="13" spans="1:9" ht="30" customHeight="1">
      <c r="A13" s="165">
        <v>2</v>
      </c>
      <c r="B13" s="176" t="s">
        <v>268</v>
      </c>
      <c r="C13" s="165" t="s">
        <v>317</v>
      </c>
      <c r="D13" s="175">
        <v>2066</v>
      </c>
      <c r="E13" s="175">
        <v>0</v>
      </c>
      <c r="F13" s="175">
        <f>D13</f>
        <v>2066</v>
      </c>
      <c r="G13" s="197"/>
      <c r="H13" s="177"/>
    </row>
    <row r="14" spans="1:9" ht="30" customHeight="1">
      <c r="A14" s="165">
        <v>3</v>
      </c>
      <c r="B14" s="176" t="s">
        <v>273</v>
      </c>
      <c r="C14" s="165" t="s">
        <v>318</v>
      </c>
      <c r="D14" s="175">
        <v>600</v>
      </c>
      <c r="E14" s="175">
        <v>0</v>
      </c>
      <c r="F14" s="175">
        <f>D14</f>
        <v>600</v>
      </c>
      <c r="G14" s="197"/>
      <c r="H14" s="150"/>
    </row>
    <row r="15" spans="1:9" ht="20.100000000000001" customHeight="1">
      <c r="A15" s="156" t="s">
        <v>15</v>
      </c>
      <c r="B15" s="159" t="s">
        <v>252</v>
      </c>
      <c r="C15" s="156"/>
      <c r="D15" s="158">
        <f>SUM(D16:D21)</f>
        <v>4973.7290000000003</v>
      </c>
      <c r="E15" s="158">
        <f t="shared" ref="E15:F15" si="2">SUM(E16:E21)</f>
        <v>0</v>
      </c>
      <c r="F15" s="158">
        <f t="shared" si="2"/>
        <v>4047.7290000000003</v>
      </c>
      <c r="G15" s="136"/>
      <c r="H15" s="151"/>
    </row>
    <row r="16" spans="1:9" ht="31.5">
      <c r="A16" s="169">
        <v>1</v>
      </c>
      <c r="B16" s="178" t="s">
        <v>304</v>
      </c>
      <c r="C16" s="179" t="s">
        <v>336</v>
      </c>
      <c r="D16" s="180">
        <v>1600</v>
      </c>
      <c r="E16" s="167"/>
      <c r="F16" s="167">
        <v>1280</v>
      </c>
      <c r="G16" s="197" t="s">
        <v>258</v>
      </c>
      <c r="H16" s="151"/>
    </row>
    <row r="17" spans="1:8" ht="31.5">
      <c r="A17" s="169">
        <v>2</v>
      </c>
      <c r="B17" s="178" t="s">
        <v>305</v>
      </c>
      <c r="C17" s="179" t="s">
        <v>337</v>
      </c>
      <c r="D17" s="180">
        <v>550</v>
      </c>
      <c r="E17" s="167"/>
      <c r="F17" s="167">
        <v>440</v>
      </c>
      <c r="G17" s="197"/>
      <c r="H17" s="151"/>
    </row>
    <row r="18" spans="1:8" ht="31.5">
      <c r="A18" s="169">
        <v>3</v>
      </c>
      <c r="B18" s="166" t="s">
        <v>292</v>
      </c>
      <c r="C18" s="179" t="s">
        <v>338</v>
      </c>
      <c r="D18" s="180">
        <v>850</v>
      </c>
      <c r="E18" s="167"/>
      <c r="F18" s="167">
        <v>640</v>
      </c>
      <c r="G18" s="197"/>
      <c r="H18" s="151"/>
    </row>
    <row r="19" spans="1:8" ht="31.5">
      <c r="A19" s="169">
        <v>4</v>
      </c>
      <c r="B19" s="178" t="s">
        <v>306</v>
      </c>
      <c r="C19" s="179" t="s">
        <v>339</v>
      </c>
      <c r="D19" s="180">
        <v>580</v>
      </c>
      <c r="E19" s="167"/>
      <c r="F19" s="167">
        <v>464</v>
      </c>
      <c r="G19" s="197"/>
      <c r="H19" s="151"/>
    </row>
    <row r="20" spans="1:8" ht="31.5">
      <c r="A20" s="169">
        <v>5</v>
      </c>
      <c r="B20" s="166" t="s">
        <v>293</v>
      </c>
      <c r="C20" s="179" t="s">
        <v>340</v>
      </c>
      <c r="D20" s="180">
        <v>850</v>
      </c>
      <c r="E20" s="167"/>
      <c r="F20" s="167">
        <v>680</v>
      </c>
      <c r="G20" s="197"/>
      <c r="H20" s="151"/>
    </row>
    <row r="21" spans="1:8" ht="31.5">
      <c r="A21" s="169">
        <v>6</v>
      </c>
      <c r="B21" s="166" t="s">
        <v>283</v>
      </c>
      <c r="C21" s="156"/>
      <c r="D21" s="180">
        <v>543.72900000000004</v>
      </c>
      <c r="E21" s="167"/>
      <c r="F21" s="167">
        <v>543.72900000000004</v>
      </c>
      <c r="G21" s="197"/>
      <c r="H21" s="150"/>
    </row>
    <row r="22" spans="1:8" ht="15.75">
      <c r="A22" s="156" t="s">
        <v>240</v>
      </c>
      <c r="B22" s="160" t="s">
        <v>262</v>
      </c>
      <c r="C22" s="156"/>
      <c r="D22" s="157">
        <f>D23+D25+D27+D42</f>
        <v>14756</v>
      </c>
      <c r="E22" s="157">
        <f t="shared" ref="E22:F22" si="3">E23+E25+E27+E42</f>
        <v>0</v>
      </c>
      <c r="F22" s="157">
        <f t="shared" si="3"/>
        <v>7352.6220000000003</v>
      </c>
      <c r="G22" s="136"/>
      <c r="H22" s="150"/>
    </row>
    <row r="23" spans="1:8" s="144" customFormat="1" ht="31.5">
      <c r="A23" s="161" t="s">
        <v>254</v>
      </c>
      <c r="B23" s="162" t="s">
        <v>261</v>
      </c>
      <c r="C23" s="161"/>
      <c r="D23" s="163">
        <f>D24</f>
        <v>1116</v>
      </c>
      <c r="E23" s="163">
        <f t="shared" ref="E23:F23" si="4">E24</f>
        <v>0</v>
      </c>
      <c r="F23" s="163">
        <f t="shared" si="4"/>
        <v>1116</v>
      </c>
      <c r="G23" s="137"/>
      <c r="H23" s="152"/>
    </row>
    <row r="24" spans="1:8" ht="31.5">
      <c r="A24" s="165">
        <v>1</v>
      </c>
      <c r="B24" s="176" t="s">
        <v>274</v>
      </c>
      <c r="C24" s="165" t="s">
        <v>319</v>
      </c>
      <c r="D24" s="175">
        <v>1116</v>
      </c>
      <c r="E24" s="167">
        <v>0</v>
      </c>
      <c r="F24" s="167">
        <f>D24</f>
        <v>1116</v>
      </c>
      <c r="G24" s="155" t="s">
        <v>257</v>
      </c>
      <c r="H24" s="150"/>
    </row>
    <row r="25" spans="1:8" s="144" customFormat="1" ht="31.5">
      <c r="A25" s="161" t="s">
        <v>255</v>
      </c>
      <c r="B25" s="162" t="s">
        <v>265</v>
      </c>
      <c r="C25" s="161"/>
      <c r="D25" s="163">
        <f>D26</f>
        <v>750</v>
      </c>
      <c r="E25" s="163">
        <f t="shared" ref="E25:F25" si="5">E26</f>
        <v>0</v>
      </c>
      <c r="F25" s="163">
        <f t="shared" si="5"/>
        <v>235.06399999999999</v>
      </c>
      <c r="G25" s="137"/>
      <c r="H25" s="152"/>
    </row>
    <row r="26" spans="1:8" ht="31.5">
      <c r="A26" s="169">
        <v>1</v>
      </c>
      <c r="B26" s="166" t="s">
        <v>294</v>
      </c>
      <c r="C26" s="169" t="s">
        <v>323</v>
      </c>
      <c r="D26" s="175">
        <v>750</v>
      </c>
      <c r="E26" s="175"/>
      <c r="F26" s="175">
        <v>235.06399999999999</v>
      </c>
      <c r="G26" s="155" t="s">
        <v>258</v>
      </c>
      <c r="H26" s="150"/>
    </row>
    <row r="27" spans="1:8" ht="47.25">
      <c r="A27" s="161" t="s">
        <v>256</v>
      </c>
      <c r="B27" s="164" t="s">
        <v>270</v>
      </c>
      <c r="C27" s="165"/>
      <c r="D27" s="158">
        <f>SUM(D28:D41)</f>
        <v>11820</v>
      </c>
      <c r="E27" s="158">
        <f t="shared" ref="E27:F27" si="6">SUM(E28:E41)</f>
        <v>0</v>
      </c>
      <c r="F27" s="158">
        <f t="shared" si="6"/>
        <v>5111.558</v>
      </c>
      <c r="G27" s="138"/>
      <c r="H27" s="153"/>
    </row>
    <row r="28" spans="1:8" ht="31.5">
      <c r="A28" s="165">
        <v>1</v>
      </c>
      <c r="B28" s="166" t="s">
        <v>275</v>
      </c>
      <c r="C28" s="168" t="s">
        <v>320</v>
      </c>
      <c r="D28" s="175">
        <v>3500</v>
      </c>
      <c r="E28" s="167">
        <v>0</v>
      </c>
      <c r="F28" s="167">
        <v>1400</v>
      </c>
      <c r="G28" s="155" t="s">
        <v>257</v>
      </c>
      <c r="H28" s="150"/>
    </row>
    <row r="29" spans="1:8" ht="31.5">
      <c r="A29" s="165">
        <v>2</v>
      </c>
      <c r="B29" s="166" t="s">
        <v>295</v>
      </c>
      <c r="C29" s="168" t="s">
        <v>324</v>
      </c>
      <c r="D29" s="167">
        <v>650</v>
      </c>
      <c r="E29" s="167">
        <v>0</v>
      </c>
      <c r="F29" s="167">
        <v>300</v>
      </c>
      <c r="G29" s="155" t="s">
        <v>288</v>
      </c>
      <c r="H29" s="150"/>
    </row>
    <row r="30" spans="1:8" ht="31.5">
      <c r="A30" s="165">
        <v>3</v>
      </c>
      <c r="B30" s="170" t="s">
        <v>309</v>
      </c>
      <c r="C30" s="168" t="s">
        <v>325</v>
      </c>
      <c r="D30" s="167">
        <v>400</v>
      </c>
      <c r="E30" s="167"/>
      <c r="F30" s="167">
        <v>241.55799999999999</v>
      </c>
      <c r="G30" s="155" t="s">
        <v>287</v>
      </c>
      <c r="H30" s="150"/>
    </row>
    <row r="31" spans="1:8" ht="31.5">
      <c r="A31" s="165">
        <v>4</v>
      </c>
      <c r="B31" s="173" t="s">
        <v>296</v>
      </c>
      <c r="C31" s="168" t="s">
        <v>326</v>
      </c>
      <c r="D31" s="167">
        <v>550</v>
      </c>
      <c r="E31" s="167"/>
      <c r="F31" s="167">
        <v>250</v>
      </c>
      <c r="G31" s="155" t="s">
        <v>286</v>
      </c>
      <c r="H31" s="150"/>
    </row>
    <row r="32" spans="1:8" ht="31.5">
      <c r="A32" s="165">
        <v>5</v>
      </c>
      <c r="B32" s="166" t="s">
        <v>284</v>
      </c>
      <c r="C32" s="168" t="s">
        <v>329</v>
      </c>
      <c r="D32" s="167">
        <v>800</v>
      </c>
      <c r="E32" s="167"/>
      <c r="F32" s="167">
        <v>350</v>
      </c>
      <c r="G32" s="198" t="s">
        <v>264</v>
      </c>
      <c r="H32" s="150"/>
    </row>
    <row r="33" spans="1:9" ht="31.5">
      <c r="A33" s="165">
        <v>6</v>
      </c>
      <c r="B33" s="166" t="s">
        <v>291</v>
      </c>
      <c r="C33" s="168" t="s">
        <v>330</v>
      </c>
      <c r="D33" s="167">
        <v>1200</v>
      </c>
      <c r="E33" s="167"/>
      <c r="F33" s="167">
        <v>450</v>
      </c>
      <c r="G33" s="199"/>
      <c r="H33" s="150"/>
    </row>
    <row r="34" spans="1:9" ht="31.5">
      <c r="A34" s="165">
        <v>7</v>
      </c>
      <c r="B34" s="166" t="s">
        <v>276</v>
      </c>
      <c r="C34" s="168" t="s">
        <v>342</v>
      </c>
      <c r="D34" s="167">
        <v>500</v>
      </c>
      <c r="E34" s="167">
        <v>0</v>
      </c>
      <c r="F34" s="167">
        <v>250</v>
      </c>
      <c r="G34" s="198" t="s">
        <v>289</v>
      </c>
      <c r="H34" s="150"/>
    </row>
    <row r="35" spans="1:9" ht="31.5">
      <c r="A35" s="165">
        <v>8</v>
      </c>
      <c r="B35" s="166" t="s">
        <v>297</v>
      </c>
      <c r="C35" s="168" t="s">
        <v>343</v>
      </c>
      <c r="D35" s="167">
        <v>450</v>
      </c>
      <c r="E35" s="167">
        <v>0</v>
      </c>
      <c r="F35" s="167">
        <v>200</v>
      </c>
      <c r="G35" s="200"/>
      <c r="H35" s="150"/>
    </row>
    <row r="36" spans="1:9" ht="31.5">
      <c r="A36" s="165">
        <v>9</v>
      </c>
      <c r="B36" s="166" t="s">
        <v>298</v>
      </c>
      <c r="C36" s="168" t="s">
        <v>344</v>
      </c>
      <c r="D36" s="167">
        <v>500</v>
      </c>
      <c r="E36" s="167"/>
      <c r="F36" s="167">
        <v>230</v>
      </c>
      <c r="G36" s="200"/>
      <c r="H36" s="150"/>
    </row>
    <row r="37" spans="1:9" ht="31.5">
      <c r="A37" s="165">
        <v>10</v>
      </c>
      <c r="B37" s="166" t="s">
        <v>302</v>
      </c>
      <c r="C37" s="168" t="s">
        <v>347</v>
      </c>
      <c r="D37" s="167">
        <v>710</v>
      </c>
      <c r="E37" s="167"/>
      <c r="F37" s="167">
        <v>300</v>
      </c>
      <c r="G37" s="200"/>
      <c r="H37" s="150"/>
    </row>
    <row r="38" spans="1:9" ht="31.5">
      <c r="A38" s="165">
        <v>11</v>
      </c>
      <c r="B38" s="166" t="s">
        <v>299</v>
      </c>
      <c r="C38" s="168" t="s">
        <v>346</v>
      </c>
      <c r="D38" s="167">
        <v>860</v>
      </c>
      <c r="E38" s="167">
        <v>0</v>
      </c>
      <c r="F38" s="167">
        <v>360</v>
      </c>
      <c r="G38" s="200"/>
      <c r="H38" s="150"/>
    </row>
    <row r="39" spans="1:9" ht="31.5">
      <c r="A39" s="165">
        <v>12</v>
      </c>
      <c r="B39" s="170" t="s">
        <v>282</v>
      </c>
      <c r="C39" s="168" t="s">
        <v>345</v>
      </c>
      <c r="D39" s="167">
        <v>1000</v>
      </c>
      <c r="E39" s="167">
        <v>0</v>
      </c>
      <c r="F39" s="167">
        <f t="shared" ref="F39" si="7">D39*42%</f>
        <v>420</v>
      </c>
      <c r="G39" s="199"/>
      <c r="H39" s="150"/>
    </row>
    <row r="40" spans="1:9" ht="31.5">
      <c r="A40" s="165">
        <v>13</v>
      </c>
      <c r="B40" s="166" t="s">
        <v>300</v>
      </c>
      <c r="C40" s="168" t="s">
        <v>328</v>
      </c>
      <c r="D40" s="167">
        <v>450</v>
      </c>
      <c r="E40" s="167"/>
      <c r="F40" s="167">
        <v>200</v>
      </c>
      <c r="G40" s="155" t="s">
        <v>290</v>
      </c>
      <c r="H40" s="150"/>
    </row>
    <row r="41" spans="1:9" ht="31.5">
      <c r="A41" s="165">
        <v>14</v>
      </c>
      <c r="B41" s="166" t="s">
        <v>301</v>
      </c>
      <c r="C41" s="168" t="s">
        <v>327</v>
      </c>
      <c r="D41" s="167">
        <v>250</v>
      </c>
      <c r="E41" s="167"/>
      <c r="F41" s="167">
        <v>160</v>
      </c>
      <c r="G41" s="155" t="s">
        <v>285</v>
      </c>
      <c r="H41" s="150"/>
      <c r="I41" s="139"/>
    </row>
    <row r="42" spans="1:9" ht="31.5">
      <c r="A42" s="156" t="s">
        <v>277</v>
      </c>
      <c r="B42" s="171" t="s">
        <v>278</v>
      </c>
      <c r="C42" s="169"/>
      <c r="D42" s="158">
        <f>D43+D44</f>
        <v>1070</v>
      </c>
      <c r="E42" s="158">
        <f t="shared" ref="E42:F42" si="8">E43+E44</f>
        <v>0</v>
      </c>
      <c r="F42" s="158">
        <f t="shared" si="8"/>
        <v>890</v>
      </c>
      <c r="G42" s="155"/>
      <c r="H42" s="150"/>
    </row>
    <row r="43" spans="1:9" ht="15.75">
      <c r="A43" s="165">
        <v>1</v>
      </c>
      <c r="B43" s="166" t="s">
        <v>271</v>
      </c>
      <c r="C43" s="169"/>
      <c r="D43" s="167">
        <v>650</v>
      </c>
      <c r="E43" s="167">
        <v>0</v>
      </c>
      <c r="F43" s="167">
        <v>500</v>
      </c>
      <c r="G43" s="155" t="s">
        <v>286</v>
      </c>
      <c r="H43" s="150"/>
    </row>
    <row r="44" spans="1:9" ht="31.5">
      <c r="A44" s="165">
        <v>2</v>
      </c>
      <c r="B44" s="166" t="s">
        <v>321</v>
      </c>
      <c r="C44" s="169" t="s">
        <v>322</v>
      </c>
      <c r="D44" s="167">
        <v>420</v>
      </c>
      <c r="E44" s="167"/>
      <c r="F44" s="167">
        <v>390</v>
      </c>
      <c r="G44" s="155" t="s">
        <v>257</v>
      </c>
      <c r="H44" s="150"/>
    </row>
    <row r="45" spans="1:9" ht="15.75">
      <c r="A45" s="156" t="s">
        <v>242</v>
      </c>
      <c r="B45" s="171" t="s">
        <v>263</v>
      </c>
      <c r="C45" s="156"/>
      <c r="D45" s="158">
        <f>D46</f>
        <v>4900</v>
      </c>
      <c r="E45" s="158">
        <f t="shared" ref="E45:F45" si="9">E46</f>
        <v>0</v>
      </c>
      <c r="F45" s="158">
        <f t="shared" si="9"/>
        <v>1960</v>
      </c>
      <c r="G45" s="155"/>
      <c r="H45" s="150"/>
    </row>
    <row r="46" spans="1:9" ht="63">
      <c r="A46" s="165"/>
      <c r="B46" s="172" t="s">
        <v>266</v>
      </c>
      <c r="C46" s="165"/>
      <c r="D46" s="158">
        <f>SUM(D47:D51)</f>
        <v>4900</v>
      </c>
      <c r="E46" s="158">
        <f t="shared" ref="E46:F46" si="10">SUM(E47:E51)</f>
        <v>0</v>
      </c>
      <c r="F46" s="158">
        <f t="shared" si="10"/>
        <v>1960</v>
      </c>
      <c r="G46" s="155"/>
      <c r="H46" s="150"/>
    </row>
    <row r="47" spans="1:9" ht="31.5">
      <c r="A47" s="165">
        <v>1</v>
      </c>
      <c r="B47" s="173" t="s">
        <v>307</v>
      </c>
      <c r="C47" s="168" t="s">
        <v>331</v>
      </c>
      <c r="D47" s="167">
        <v>700</v>
      </c>
      <c r="E47" s="167"/>
      <c r="F47" s="167">
        <v>400</v>
      </c>
      <c r="G47" s="183" t="s">
        <v>264</v>
      </c>
      <c r="H47" s="150"/>
    </row>
    <row r="48" spans="1:9" ht="31.5">
      <c r="A48" s="165">
        <v>2</v>
      </c>
      <c r="B48" s="173" t="s">
        <v>279</v>
      </c>
      <c r="C48" s="168" t="s">
        <v>332</v>
      </c>
      <c r="D48" s="167">
        <v>1100</v>
      </c>
      <c r="E48" s="167"/>
      <c r="F48" s="167">
        <v>440</v>
      </c>
      <c r="G48" s="183"/>
      <c r="H48" s="150"/>
    </row>
    <row r="49" spans="1:8" ht="31.5">
      <c r="A49" s="165">
        <v>3</v>
      </c>
      <c r="B49" s="173" t="s">
        <v>280</v>
      </c>
      <c r="C49" s="168" t="s">
        <v>333</v>
      </c>
      <c r="D49" s="167">
        <v>800</v>
      </c>
      <c r="E49" s="167"/>
      <c r="F49" s="167">
        <v>320</v>
      </c>
      <c r="G49" s="183"/>
      <c r="H49" s="150"/>
    </row>
    <row r="50" spans="1:8" ht="31.5">
      <c r="A50" s="165">
        <v>4</v>
      </c>
      <c r="B50" s="173" t="s">
        <v>281</v>
      </c>
      <c r="C50" s="168" t="s">
        <v>334</v>
      </c>
      <c r="D50" s="167">
        <v>1200</v>
      </c>
      <c r="E50" s="167"/>
      <c r="F50" s="167">
        <v>480</v>
      </c>
      <c r="G50" s="183"/>
      <c r="H50" s="150"/>
    </row>
    <row r="51" spans="1:8" ht="31.5">
      <c r="A51" s="165">
        <v>5</v>
      </c>
      <c r="B51" s="173" t="s">
        <v>308</v>
      </c>
      <c r="C51" s="168" t="s">
        <v>335</v>
      </c>
      <c r="D51" s="167">
        <v>1100</v>
      </c>
      <c r="E51" s="167"/>
      <c r="F51" s="167">
        <v>320</v>
      </c>
      <c r="G51" s="183"/>
      <c r="H51" s="150"/>
    </row>
  </sheetData>
  <mergeCells count="16">
    <mergeCell ref="G47:G51"/>
    <mergeCell ref="G1:H1"/>
    <mergeCell ref="A2:G2"/>
    <mergeCell ref="A3:H3"/>
    <mergeCell ref="A4:G4"/>
    <mergeCell ref="G5:H5"/>
    <mergeCell ref="A6:A7"/>
    <mergeCell ref="B6:B7"/>
    <mergeCell ref="C6:D6"/>
    <mergeCell ref="F6:F7"/>
    <mergeCell ref="G6:G7"/>
    <mergeCell ref="H6:H7"/>
    <mergeCell ref="G12:G14"/>
    <mergeCell ref="G16:G21"/>
    <mergeCell ref="G32:G33"/>
    <mergeCell ref="G34:G39"/>
  </mergeCells>
  <pageMargins left="0.3" right="0.16" top="0.37" bottom="0.35" header="0.3" footer="0.3"/>
  <pageSetup paperSize="9" orientation="landscape" verticalDpi="0" r:id="rId1"/>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I51"/>
  <sheetViews>
    <sheetView workbookViewId="0">
      <selection sqref="A1:XFD1048576"/>
    </sheetView>
  </sheetViews>
  <sheetFormatPr defaultRowHeight="15"/>
  <cols>
    <col min="1" max="1" width="4.140625" style="135" customWidth="1"/>
    <col min="2" max="2" width="58.85546875" style="135" customWidth="1"/>
    <col min="3" max="3" width="24" style="135" customWidth="1"/>
    <col min="4" max="4" width="12.5703125" style="145" customWidth="1"/>
    <col min="5" max="5" width="13" style="145" hidden="1" customWidth="1"/>
    <col min="6" max="6" width="14.28515625" style="145" customWidth="1"/>
    <col min="7" max="7" width="21.42578125" style="135" customWidth="1"/>
    <col min="8" max="8" width="7.28515625" style="135" customWidth="1"/>
    <col min="9" max="9" width="9.5703125" style="135" bestFit="1" customWidth="1"/>
    <col min="10" max="16384" width="9.140625" style="135"/>
  </cols>
  <sheetData>
    <row r="1" spans="1:9">
      <c r="G1" s="184" t="s">
        <v>341</v>
      </c>
      <c r="H1" s="184"/>
    </row>
    <row r="2" spans="1:9" s="140" customFormat="1" ht="24" customHeight="1">
      <c r="A2" s="185" t="s">
        <v>310</v>
      </c>
      <c r="B2" s="185"/>
      <c r="C2" s="185"/>
      <c r="D2" s="185"/>
      <c r="E2" s="185"/>
      <c r="F2" s="185"/>
      <c r="G2" s="185"/>
    </row>
    <row r="3" spans="1:9" s="140" customFormat="1" ht="25.5" customHeight="1">
      <c r="A3" s="186" t="s">
        <v>272</v>
      </c>
      <c r="B3" s="186"/>
      <c r="C3" s="186"/>
      <c r="D3" s="186"/>
      <c r="E3" s="186"/>
      <c r="F3" s="186"/>
      <c r="G3" s="186"/>
      <c r="H3" s="186"/>
    </row>
    <row r="4" spans="1:9" s="140" customFormat="1" ht="25.5" customHeight="1">
      <c r="A4" s="187" t="s">
        <v>311</v>
      </c>
      <c r="B4" s="187"/>
      <c r="C4" s="187"/>
      <c r="D4" s="187"/>
      <c r="E4" s="187"/>
      <c r="F4" s="187"/>
      <c r="G4" s="187"/>
    </row>
    <row r="5" spans="1:9" s="140" customFormat="1" ht="24" customHeight="1">
      <c r="A5" s="141"/>
      <c r="B5" s="141"/>
      <c r="C5" s="141"/>
      <c r="D5" s="181"/>
      <c r="E5" s="181"/>
      <c r="F5" s="181"/>
      <c r="G5" s="188" t="s">
        <v>249</v>
      </c>
      <c r="H5" s="188"/>
    </row>
    <row r="6" spans="1:9" s="140" customFormat="1" ht="24" customHeight="1">
      <c r="A6" s="189" t="s">
        <v>0</v>
      </c>
      <c r="B6" s="189" t="s">
        <v>250</v>
      </c>
      <c r="C6" s="191" t="s">
        <v>313</v>
      </c>
      <c r="D6" s="192"/>
      <c r="E6" s="149"/>
      <c r="F6" s="189" t="s">
        <v>312</v>
      </c>
      <c r="G6" s="193" t="s">
        <v>259</v>
      </c>
      <c r="H6" s="195" t="s">
        <v>247</v>
      </c>
    </row>
    <row r="7" spans="1:9" ht="64.5" customHeight="1">
      <c r="A7" s="190"/>
      <c r="B7" s="190" t="s">
        <v>250</v>
      </c>
      <c r="C7" s="156" t="s">
        <v>314</v>
      </c>
      <c r="D7" s="156" t="s">
        <v>315</v>
      </c>
      <c r="E7" s="156"/>
      <c r="F7" s="190" t="s">
        <v>303</v>
      </c>
      <c r="G7" s="194"/>
      <c r="H7" s="196"/>
    </row>
    <row r="8" spans="1:9" s="148" customFormat="1" ht="20.100000000000001" customHeight="1">
      <c r="A8" s="146">
        <v>1</v>
      </c>
      <c r="B8" s="146">
        <v>2</v>
      </c>
      <c r="C8" s="146">
        <v>3</v>
      </c>
      <c r="D8" s="146">
        <v>4</v>
      </c>
      <c r="E8" s="146">
        <v>5</v>
      </c>
      <c r="F8" s="146">
        <v>5</v>
      </c>
      <c r="G8" s="147">
        <v>6</v>
      </c>
      <c r="H8" s="174">
        <v>7</v>
      </c>
    </row>
    <row r="9" spans="1:9" ht="20.100000000000001" customHeight="1">
      <c r="A9" s="156"/>
      <c r="B9" s="156" t="s">
        <v>251</v>
      </c>
      <c r="C9" s="156"/>
      <c r="D9" s="157">
        <f>D10+D45</f>
        <v>29149.728999999999</v>
      </c>
      <c r="E9" s="157">
        <f>E10+E45</f>
        <v>0</v>
      </c>
      <c r="F9" s="157">
        <f>F10+F45</f>
        <v>17880.350999999999</v>
      </c>
      <c r="G9" s="136"/>
      <c r="H9" s="150"/>
      <c r="I9" s="142"/>
    </row>
    <row r="10" spans="1:9" ht="20.100000000000001" customHeight="1">
      <c r="A10" s="156" t="s">
        <v>4</v>
      </c>
      <c r="B10" s="156" t="s">
        <v>260</v>
      </c>
      <c r="C10" s="156"/>
      <c r="D10" s="158">
        <f>D11+D15+D22</f>
        <v>24249.728999999999</v>
      </c>
      <c r="E10" s="158">
        <f t="shared" ref="E10:F10" si="0">E11+E15+E22</f>
        <v>0</v>
      </c>
      <c r="F10" s="158">
        <f t="shared" si="0"/>
        <v>15920.350999999999</v>
      </c>
      <c r="G10" s="136"/>
      <c r="H10" s="150"/>
    </row>
    <row r="11" spans="1:9" ht="20.100000000000001" customHeight="1">
      <c r="A11" s="156" t="s">
        <v>6</v>
      </c>
      <c r="B11" s="159" t="s">
        <v>269</v>
      </c>
      <c r="C11" s="156"/>
      <c r="D11" s="157">
        <f>D12+D13+D14</f>
        <v>4520</v>
      </c>
      <c r="E11" s="157">
        <f t="shared" ref="E11:F11" si="1">E12+E13+E14</f>
        <v>0</v>
      </c>
      <c r="F11" s="157">
        <f t="shared" si="1"/>
        <v>4520</v>
      </c>
      <c r="G11" s="136"/>
      <c r="H11" s="150"/>
    </row>
    <row r="12" spans="1:9" ht="31.5">
      <c r="A12" s="165">
        <v>1</v>
      </c>
      <c r="B12" s="176" t="s">
        <v>267</v>
      </c>
      <c r="C12" s="165" t="s">
        <v>316</v>
      </c>
      <c r="D12" s="175">
        <v>1854</v>
      </c>
      <c r="E12" s="175">
        <v>0</v>
      </c>
      <c r="F12" s="175">
        <f>D12</f>
        <v>1854</v>
      </c>
      <c r="G12" s="197" t="s">
        <v>257</v>
      </c>
      <c r="H12" s="177"/>
      <c r="I12" s="143"/>
    </row>
    <row r="13" spans="1:9" ht="30" customHeight="1">
      <c r="A13" s="165">
        <v>2</v>
      </c>
      <c r="B13" s="176" t="s">
        <v>268</v>
      </c>
      <c r="C13" s="165" t="s">
        <v>317</v>
      </c>
      <c r="D13" s="175">
        <v>2066</v>
      </c>
      <c r="E13" s="175">
        <v>0</v>
      </c>
      <c r="F13" s="175">
        <f>D13</f>
        <v>2066</v>
      </c>
      <c r="G13" s="197"/>
      <c r="H13" s="177"/>
    </row>
    <row r="14" spans="1:9" ht="30" customHeight="1">
      <c r="A14" s="165">
        <v>3</v>
      </c>
      <c r="B14" s="176" t="s">
        <v>273</v>
      </c>
      <c r="C14" s="165" t="s">
        <v>318</v>
      </c>
      <c r="D14" s="175">
        <v>600</v>
      </c>
      <c r="E14" s="175">
        <v>0</v>
      </c>
      <c r="F14" s="175">
        <f>D14</f>
        <v>600</v>
      </c>
      <c r="G14" s="197"/>
      <c r="H14" s="150"/>
    </row>
    <row r="15" spans="1:9" ht="20.100000000000001" customHeight="1">
      <c r="A15" s="156" t="s">
        <v>15</v>
      </c>
      <c r="B15" s="159" t="s">
        <v>252</v>
      </c>
      <c r="C15" s="156"/>
      <c r="D15" s="158">
        <f>SUM(D16:D21)</f>
        <v>4973.7290000000003</v>
      </c>
      <c r="E15" s="158">
        <f t="shared" ref="E15:F15" si="2">SUM(E16:E21)</f>
        <v>0</v>
      </c>
      <c r="F15" s="158">
        <f t="shared" si="2"/>
        <v>4047.7290000000003</v>
      </c>
      <c r="G15" s="136"/>
      <c r="H15" s="151"/>
    </row>
    <row r="16" spans="1:9" ht="31.5">
      <c r="A16" s="169">
        <v>1</v>
      </c>
      <c r="B16" s="178" t="s">
        <v>304</v>
      </c>
      <c r="C16" s="179" t="s">
        <v>336</v>
      </c>
      <c r="D16" s="180">
        <v>1600</v>
      </c>
      <c r="E16" s="167"/>
      <c r="F16" s="167">
        <v>1280</v>
      </c>
      <c r="G16" s="197" t="s">
        <v>258</v>
      </c>
      <c r="H16" s="151"/>
    </row>
    <row r="17" spans="1:8" ht="31.5">
      <c r="A17" s="169">
        <v>2</v>
      </c>
      <c r="B17" s="178" t="s">
        <v>305</v>
      </c>
      <c r="C17" s="179" t="s">
        <v>337</v>
      </c>
      <c r="D17" s="180">
        <v>550</v>
      </c>
      <c r="E17" s="167"/>
      <c r="F17" s="167">
        <v>440</v>
      </c>
      <c r="G17" s="197"/>
      <c r="H17" s="151"/>
    </row>
    <row r="18" spans="1:8" ht="31.5">
      <c r="A18" s="169">
        <v>3</v>
      </c>
      <c r="B18" s="166" t="s">
        <v>292</v>
      </c>
      <c r="C18" s="179" t="s">
        <v>338</v>
      </c>
      <c r="D18" s="180">
        <v>850</v>
      </c>
      <c r="E18" s="167"/>
      <c r="F18" s="167">
        <v>640</v>
      </c>
      <c r="G18" s="197"/>
      <c r="H18" s="151"/>
    </row>
    <row r="19" spans="1:8" ht="31.5">
      <c r="A19" s="169">
        <v>4</v>
      </c>
      <c r="B19" s="178" t="s">
        <v>306</v>
      </c>
      <c r="C19" s="179" t="s">
        <v>339</v>
      </c>
      <c r="D19" s="180">
        <v>580</v>
      </c>
      <c r="E19" s="167"/>
      <c r="F19" s="167">
        <v>464</v>
      </c>
      <c r="G19" s="197"/>
      <c r="H19" s="151"/>
    </row>
    <row r="20" spans="1:8" ht="31.5">
      <c r="A20" s="169">
        <v>5</v>
      </c>
      <c r="B20" s="166" t="s">
        <v>293</v>
      </c>
      <c r="C20" s="179" t="s">
        <v>340</v>
      </c>
      <c r="D20" s="180">
        <v>850</v>
      </c>
      <c r="E20" s="167"/>
      <c r="F20" s="167">
        <v>680</v>
      </c>
      <c r="G20" s="197"/>
      <c r="H20" s="151"/>
    </row>
    <row r="21" spans="1:8" ht="31.5">
      <c r="A21" s="169">
        <v>6</v>
      </c>
      <c r="B21" s="166" t="s">
        <v>283</v>
      </c>
      <c r="C21" s="156"/>
      <c r="D21" s="180">
        <v>543.72900000000004</v>
      </c>
      <c r="E21" s="167"/>
      <c r="F21" s="167">
        <v>543.72900000000004</v>
      </c>
      <c r="G21" s="197"/>
      <c r="H21" s="150"/>
    </row>
    <row r="22" spans="1:8" ht="15.75">
      <c r="A22" s="156" t="s">
        <v>240</v>
      </c>
      <c r="B22" s="160" t="s">
        <v>262</v>
      </c>
      <c r="C22" s="156"/>
      <c r="D22" s="157">
        <f>D23+D25+D27+D42</f>
        <v>14756</v>
      </c>
      <c r="E22" s="157">
        <f t="shared" ref="E22:F22" si="3">E23+E25+E27+E42</f>
        <v>0</v>
      </c>
      <c r="F22" s="157">
        <f t="shared" si="3"/>
        <v>7352.6220000000003</v>
      </c>
      <c r="G22" s="136"/>
      <c r="H22" s="150"/>
    </row>
    <row r="23" spans="1:8" s="144" customFormat="1" ht="31.5">
      <c r="A23" s="161" t="s">
        <v>254</v>
      </c>
      <c r="B23" s="162" t="s">
        <v>261</v>
      </c>
      <c r="C23" s="161"/>
      <c r="D23" s="163">
        <f>D24</f>
        <v>1116</v>
      </c>
      <c r="E23" s="163">
        <f t="shared" ref="E23:F23" si="4">E24</f>
        <v>0</v>
      </c>
      <c r="F23" s="163">
        <f t="shared" si="4"/>
        <v>1116</v>
      </c>
      <c r="G23" s="137"/>
      <c r="H23" s="152"/>
    </row>
    <row r="24" spans="1:8" ht="31.5">
      <c r="A24" s="165">
        <v>1</v>
      </c>
      <c r="B24" s="176" t="s">
        <v>274</v>
      </c>
      <c r="C24" s="165" t="s">
        <v>319</v>
      </c>
      <c r="D24" s="175">
        <v>1116</v>
      </c>
      <c r="E24" s="167">
        <v>0</v>
      </c>
      <c r="F24" s="167">
        <f>D24</f>
        <v>1116</v>
      </c>
      <c r="G24" s="154" t="s">
        <v>257</v>
      </c>
      <c r="H24" s="150"/>
    </row>
    <row r="25" spans="1:8" s="144" customFormat="1" ht="31.5">
      <c r="A25" s="161" t="s">
        <v>255</v>
      </c>
      <c r="B25" s="162" t="s">
        <v>265</v>
      </c>
      <c r="C25" s="161"/>
      <c r="D25" s="163">
        <f>D26</f>
        <v>750</v>
      </c>
      <c r="E25" s="163">
        <f t="shared" ref="E25:F25" si="5">E26</f>
        <v>0</v>
      </c>
      <c r="F25" s="163">
        <f t="shared" si="5"/>
        <v>235.06399999999999</v>
      </c>
      <c r="G25" s="137"/>
      <c r="H25" s="152"/>
    </row>
    <row r="26" spans="1:8" ht="31.5">
      <c r="A26" s="169">
        <v>1</v>
      </c>
      <c r="B26" s="166" t="s">
        <v>294</v>
      </c>
      <c r="C26" s="169" t="s">
        <v>323</v>
      </c>
      <c r="D26" s="175">
        <v>750</v>
      </c>
      <c r="E26" s="175"/>
      <c r="F26" s="175">
        <v>235.06399999999999</v>
      </c>
      <c r="G26" s="154" t="s">
        <v>258</v>
      </c>
      <c r="H26" s="150"/>
    </row>
    <row r="27" spans="1:8" ht="47.25">
      <c r="A27" s="161" t="s">
        <v>256</v>
      </c>
      <c r="B27" s="164" t="s">
        <v>270</v>
      </c>
      <c r="C27" s="165"/>
      <c r="D27" s="158">
        <f>SUM(D28:D41)</f>
        <v>11820</v>
      </c>
      <c r="E27" s="158">
        <f t="shared" ref="E27:F27" si="6">SUM(E28:E41)</f>
        <v>0</v>
      </c>
      <c r="F27" s="158">
        <f t="shared" si="6"/>
        <v>5111.558</v>
      </c>
      <c r="G27" s="138"/>
      <c r="H27" s="153"/>
    </row>
    <row r="28" spans="1:8" ht="31.5">
      <c r="A28" s="165">
        <v>1</v>
      </c>
      <c r="B28" s="166" t="s">
        <v>275</v>
      </c>
      <c r="C28" s="168" t="s">
        <v>320</v>
      </c>
      <c r="D28" s="175">
        <v>3500</v>
      </c>
      <c r="E28" s="167">
        <v>0</v>
      </c>
      <c r="F28" s="167">
        <v>1400</v>
      </c>
      <c r="G28" s="154" t="s">
        <v>257</v>
      </c>
      <c r="H28" s="150"/>
    </row>
    <row r="29" spans="1:8" ht="31.5">
      <c r="A29" s="165">
        <v>2</v>
      </c>
      <c r="B29" s="166" t="s">
        <v>295</v>
      </c>
      <c r="C29" s="168" t="s">
        <v>324</v>
      </c>
      <c r="D29" s="167">
        <v>650</v>
      </c>
      <c r="E29" s="167">
        <v>0</v>
      </c>
      <c r="F29" s="167">
        <v>300</v>
      </c>
      <c r="G29" s="154" t="s">
        <v>288</v>
      </c>
      <c r="H29" s="150"/>
    </row>
    <row r="30" spans="1:8" ht="31.5">
      <c r="A30" s="165">
        <v>3</v>
      </c>
      <c r="B30" s="170" t="s">
        <v>309</v>
      </c>
      <c r="C30" s="168" t="s">
        <v>325</v>
      </c>
      <c r="D30" s="167">
        <v>400</v>
      </c>
      <c r="E30" s="167"/>
      <c r="F30" s="167">
        <v>241.55799999999999</v>
      </c>
      <c r="G30" s="154" t="s">
        <v>287</v>
      </c>
      <c r="H30" s="150"/>
    </row>
    <row r="31" spans="1:8" ht="31.5">
      <c r="A31" s="165">
        <v>4</v>
      </c>
      <c r="B31" s="173" t="s">
        <v>296</v>
      </c>
      <c r="C31" s="168" t="s">
        <v>326</v>
      </c>
      <c r="D31" s="167">
        <v>550</v>
      </c>
      <c r="E31" s="167"/>
      <c r="F31" s="167">
        <v>250</v>
      </c>
      <c r="G31" s="154" t="s">
        <v>286</v>
      </c>
      <c r="H31" s="150"/>
    </row>
    <row r="32" spans="1:8" ht="31.5">
      <c r="A32" s="165">
        <v>5</v>
      </c>
      <c r="B32" s="166" t="s">
        <v>284</v>
      </c>
      <c r="C32" s="168" t="s">
        <v>329</v>
      </c>
      <c r="D32" s="167">
        <v>800</v>
      </c>
      <c r="E32" s="167"/>
      <c r="F32" s="167">
        <v>350</v>
      </c>
      <c r="G32" s="198" t="s">
        <v>264</v>
      </c>
      <c r="H32" s="150"/>
    </row>
    <row r="33" spans="1:9" ht="31.5">
      <c r="A33" s="165">
        <v>6</v>
      </c>
      <c r="B33" s="166" t="s">
        <v>291</v>
      </c>
      <c r="C33" s="168" t="s">
        <v>330</v>
      </c>
      <c r="D33" s="167">
        <v>1200</v>
      </c>
      <c r="E33" s="167"/>
      <c r="F33" s="167">
        <v>450</v>
      </c>
      <c r="G33" s="199"/>
      <c r="H33" s="150"/>
    </row>
    <row r="34" spans="1:9" ht="31.5">
      <c r="A34" s="165">
        <v>7</v>
      </c>
      <c r="B34" s="166" t="s">
        <v>276</v>
      </c>
      <c r="C34" s="168" t="s">
        <v>342</v>
      </c>
      <c r="D34" s="167">
        <v>500</v>
      </c>
      <c r="E34" s="167">
        <v>0</v>
      </c>
      <c r="F34" s="167">
        <v>250</v>
      </c>
      <c r="G34" s="198" t="s">
        <v>289</v>
      </c>
      <c r="H34" s="150"/>
    </row>
    <row r="35" spans="1:9" ht="31.5">
      <c r="A35" s="165">
        <v>8</v>
      </c>
      <c r="B35" s="166" t="s">
        <v>297</v>
      </c>
      <c r="C35" s="168" t="s">
        <v>343</v>
      </c>
      <c r="D35" s="167">
        <v>450</v>
      </c>
      <c r="E35" s="167">
        <v>0</v>
      </c>
      <c r="F35" s="167">
        <v>200</v>
      </c>
      <c r="G35" s="200"/>
      <c r="H35" s="150"/>
    </row>
    <row r="36" spans="1:9" ht="31.5">
      <c r="A36" s="165">
        <v>9</v>
      </c>
      <c r="B36" s="166" t="s">
        <v>298</v>
      </c>
      <c r="C36" s="168" t="s">
        <v>344</v>
      </c>
      <c r="D36" s="167">
        <v>500</v>
      </c>
      <c r="E36" s="167"/>
      <c r="F36" s="167">
        <v>230</v>
      </c>
      <c r="G36" s="200"/>
      <c r="H36" s="150"/>
    </row>
    <row r="37" spans="1:9" ht="31.5">
      <c r="A37" s="165">
        <v>10</v>
      </c>
      <c r="B37" s="166" t="s">
        <v>302</v>
      </c>
      <c r="C37" s="168" t="s">
        <v>347</v>
      </c>
      <c r="D37" s="167">
        <v>710</v>
      </c>
      <c r="E37" s="167"/>
      <c r="F37" s="167">
        <v>300</v>
      </c>
      <c r="G37" s="200"/>
      <c r="H37" s="150"/>
    </row>
    <row r="38" spans="1:9" ht="31.5">
      <c r="A38" s="165">
        <v>11</v>
      </c>
      <c r="B38" s="166" t="s">
        <v>299</v>
      </c>
      <c r="C38" s="168" t="s">
        <v>346</v>
      </c>
      <c r="D38" s="167">
        <v>860</v>
      </c>
      <c r="E38" s="167">
        <v>0</v>
      </c>
      <c r="F38" s="167">
        <v>360</v>
      </c>
      <c r="G38" s="200"/>
      <c r="H38" s="150"/>
    </row>
    <row r="39" spans="1:9" ht="31.5">
      <c r="A39" s="165">
        <v>12</v>
      </c>
      <c r="B39" s="170" t="s">
        <v>282</v>
      </c>
      <c r="C39" s="168" t="s">
        <v>345</v>
      </c>
      <c r="D39" s="167">
        <v>1000</v>
      </c>
      <c r="E39" s="167">
        <v>0</v>
      </c>
      <c r="F39" s="167">
        <f t="shared" ref="F39" si="7">D39*42%</f>
        <v>420</v>
      </c>
      <c r="G39" s="199"/>
      <c r="H39" s="150"/>
    </row>
    <row r="40" spans="1:9" ht="31.5">
      <c r="A40" s="165">
        <v>13</v>
      </c>
      <c r="B40" s="166" t="s">
        <v>300</v>
      </c>
      <c r="C40" s="168" t="s">
        <v>328</v>
      </c>
      <c r="D40" s="167">
        <v>450</v>
      </c>
      <c r="E40" s="167"/>
      <c r="F40" s="167">
        <v>200</v>
      </c>
      <c r="G40" s="154" t="s">
        <v>290</v>
      </c>
      <c r="H40" s="150"/>
    </row>
    <row r="41" spans="1:9" ht="31.5">
      <c r="A41" s="165">
        <v>14</v>
      </c>
      <c r="B41" s="166" t="s">
        <v>301</v>
      </c>
      <c r="C41" s="168" t="s">
        <v>327</v>
      </c>
      <c r="D41" s="167">
        <v>250</v>
      </c>
      <c r="E41" s="167"/>
      <c r="F41" s="167">
        <v>160</v>
      </c>
      <c r="G41" s="154" t="s">
        <v>285</v>
      </c>
      <c r="H41" s="150"/>
      <c r="I41" s="139"/>
    </row>
    <row r="42" spans="1:9" ht="31.5">
      <c r="A42" s="156" t="s">
        <v>277</v>
      </c>
      <c r="B42" s="171" t="s">
        <v>278</v>
      </c>
      <c r="C42" s="169"/>
      <c r="D42" s="158">
        <f>D43+D44</f>
        <v>1070</v>
      </c>
      <c r="E42" s="158">
        <f t="shared" ref="E42:F42" si="8">E43+E44</f>
        <v>0</v>
      </c>
      <c r="F42" s="158">
        <f t="shared" si="8"/>
        <v>890</v>
      </c>
      <c r="G42" s="154"/>
      <c r="H42" s="150"/>
    </row>
    <row r="43" spans="1:9" ht="15.75">
      <c r="A43" s="165">
        <v>1</v>
      </c>
      <c r="B43" s="166" t="s">
        <v>271</v>
      </c>
      <c r="C43" s="169"/>
      <c r="D43" s="167">
        <v>650</v>
      </c>
      <c r="E43" s="167">
        <v>0</v>
      </c>
      <c r="F43" s="167">
        <v>500</v>
      </c>
      <c r="G43" s="154" t="s">
        <v>286</v>
      </c>
      <c r="H43" s="150"/>
    </row>
    <row r="44" spans="1:9" ht="31.5">
      <c r="A44" s="165">
        <v>2</v>
      </c>
      <c r="B44" s="166" t="s">
        <v>321</v>
      </c>
      <c r="C44" s="169" t="s">
        <v>322</v>
      </c>
      <c r="D44" s="167">
        <v>420</v>
      </c>
      <c r="E44" s="167"/>
      <c r="F44" s="167">
        <v>390</v>
      </c>
      <c r="G44" s="154" t="s">
        <v>257</v>
      </c>
      <c r="H44" s="150"/>
    </row>
    <row r="45" spans="1:9" ht="15.75">
      <c r="A45" s="156" t="s">
        <v>242</v>
      </c>
      <c r="B45" s="171" t="s">
        <v>263</v>
      </c>
      <c r="C45" s="156"/>
      <c r="D45" s="158">
        <f>D46</f>
        <v>4900</v>
      </c>
      <c r="E45" s="158">
        <f t="shared" ref="E45:F45" si="9">E46</f>
        <v>0</v>
      </c>
      <c r="F45" s="158">
        <f t="shared" si="9"/>
        <v>1960</v>
      </c>
      <c r="G45" s="154"/>
      <c r="H45" s="150"/>
    </row>
    <row r="46" spans="1:9" ht="63">
      <c r="A46" s="165"/>
      <c r="B46" s="172" t="s">
        <v>266</v>
      </c>
      <c r="C46" s="165"/>
      <c r="D46" s="158">
        <f>SUM(D47:D51)</f>
        <v>4900</v>
      </c>
      <c r="E46" s="158">
        <f t="shared" ref="E46:F46" si="10">SUM(E47:E51)</f>
        <v>0</v>
      </c>
      <c r="F46" s="158">
        <f t="shared" si="10"/>
        <v>1960</v>
      </c>
      <c r="G46" s="154"/>
      <c r="H46" s="150"/>
    </row>
    <row r="47" spans="1:9" ht="31.5">
      <c r="A47" s="165">
        <v>1</v>
      </c>
      <c r="B47" s="173" t="s">
        <v>307</v>
      </c>
      <c r="C47" s="168" t="s">
        <v>331</v>
      </c>
      <c r="D47" s="167">
        <v>700</v>
      </c>
      <c r="E47" s="167"/>
      <c r="F47" s="167">
        <v>400</v>
      </c>
      <c r="G47" s="183" t="s">
        <v>264</v>
      </c>
      <c r="H47" s="150"/>
    </row>
    <row r="48" spans="1:9" ht="31.5">
      <c r="A48" s="165">
        <v>2</v>
      </c>
      <c r="B48" s="173" t="s">
        <v>279</v>
      </c>
      <c r="C48" s="168" t="s">
        <v>332</v>
      </c>
      <c r="D48" s="167">
        <v>1100</v>
      </c>
      <c r="E48" s="167"/>
      <c r="F48" s="167">
        <v>440</v>
      </c>
      <c r="G48" s="183"/>
      <c r="H48" s="150"/>
    </row>
    <row r="49" spans="1:8" ht="31.5">
      <c r="A49" s="165">
        <v>3</v>
      </c>
      <c r="B49" s="173" t="s">
        <v>280</v>
      </c>
      <c r="C49" s="168" t="s">
        <v>333</v>
      </c>
      <c r="D49" s="167">
        <v>800</v>
      </c>
      <c r="E49" s="167"/>
      <c r="F49" s="167">
        <v>320</v>
      </c>
      <c r="G49" s="183"/>
      <c r="H49" s="150"/>
    </row>
    <row r="50" spans="1:8" ht="31.5">
      <c r="A50" s="165">
        <v>4</v>
      </c>
      <c r="B50" s="173" t="s">
        <v>281</v>
      </c>
      <c r="C50" s="168" t="s">
        <v>334</v>
      </c>
      <c r="D50" s="167">
        <v>1200</v>
      </c>
      <c r="E50" s="167"/>
      <c r="F50" s="167">
        <v>480</v>
      </c>
      <c r="G50" s="183"/>
      <c r="H50" s="150"/>
    </row>
    <row r="51" spans="1:8" ht="31.5">
      <c r="A51" s="165">
        <v>5</v>
      </c>
      <c r="B51" s="173" t="s">
        <v>308</v>
      </c>
      <c r="C51" s="168" t="s">
        <v>335</v>
      </c>
      <c r="D51" s="167">
        <v>1100</v>
      </c>
      <c r="E51" s="167"/>
      <c r="F51" s="167">
        <v>320</v>
      </c>
      <c r="G51" s="183"/>
      <c r="H51" s="150"/>
    </row>
  </sheetData>
  <mergeCells count="16">
    <mergeCell ref="G34:G39"/>
    <mergeCell ref="G47:G51"/>
    <mergeCell ref="A2:G2"/>
    <mergeCell ref="A4:G4"/>
    <mergeCell ref="G12:G14"/>
    <mergeCell ref="G16:G21"/>
    <mergeCell ref="A6:A7"/>
    <mergeCell ref="B6:B7"/>
    <mergeCell ref="C6:D6"/>
    <mergeCell ref="F6:F7"/>
    <mergeCell ref="G6:G7"/>
    <mergeCell ref="G1:H1"/>
    <mergeCell ref="G5:H5"/>
    <mergeCell ref="A3:H3"/>
    <mergeCell ref="H6:H7"/>
    <mergeCell ref="G32:G33"/>
  </mergeCells>
  <pageMargins left="0.24" right="0.16" top="0.28999999999999998" bottom="0.28000000000000003" header="0.22" footer="0.2"/>
  <pageSetup paperSize="9" orientation="landscape" verticalDpi="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5</vt:i4>
      </vt:variant>
      <vt:variant>
        <vt:lpstr>Named Ranges</vt:lpstr>
      </vt:variant>
      <vt:variant>
        <vt:i4>1</vt:i4>
      </vt:variant>
    </vt:vector>
  </HeadingPairs>
  <TitlesOfParts>
    <vt:vector size="6" baseType="lpstr">
      <vt:lpstr>MT</vt:lpstr>
      <vt:lpstr>foxz</vt:lpstr>
      <vt:lpstr>Kèm theo Tờ trình</vt:lpstr>
      <vt:lpstr>Kèm theo Quyết định</vt:lpstr>
      <vt:lpstr>Biêu Ngghi Quyết</vt:lpstr>
      <vt:lpstr>'Biêu Ngghi Quyết'!Print_Titles</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Mr. Vu Hoai Nam</dc:creator>
  <cp:lastModifiedBy>Chuyen vien</cp:lastModifiedBy>
  <cp:lastPrinted>2024-03-04T09:23:48Z</cp:lastPrinted>
  <dcterms:created xsi:type="dcterms:W3CDTF">2017-11-18T03:56:43Z</dcterms:created>
  <dcterms:modified xsi:type="dcterms:W3CDTF">2024-04-11T10:12:45Z</dcterms:modified>
</cp:coreProperties>
</file>